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showInkAnnotation="0" hidePivotFieldList="1" autoCompressPictures="0" defaultThemeVersion="124226"/>
  <mc:AlternateContent xmlns:mc="http://schemas.openxmlformats.org/markup-compatibility/2006">
    <mc:Choice Requires="x15">
      <x15ac:absPath xmlns:x15ac="http://schemas.microsoft.com/office/spreadsheetml/2010/11/ac" url="/Users/andreaberni/Desktop/PTPCT/"/>
    </mc:Choice>
  </mc:AlternateContent>
  <xr:revisionPtr revIDLastSave="0" documentId="13_ncr:1_{8E4622EC-5CBB-F645-9051-C242009C55BF}" xr6:coauthVersionLast="45" xr6:coauthVersionMax="45" xr10:uidLastSave="{00000000-0000-0000-0000-000000000000}"/>
  <bookViews>
    <workbookView xWindow="0" yWindow="460" windowWidth="28660" windowHeight="11520" activeTab="1" xr2:uid="{00000000-000D-0000-FFFF-FFFF00000000}"/>
  </bookViews>
  <sheets>
    <sheet name="Frontespizio" sheetId="1" r:id="rId1"/>
    <sheet name="DB Attività Reati" sheetId="7" r:id="rId2"/>
    <sheet name="Matrice di riferimento" sheetId="8" r:id="rId3"/>
    <sheet name="Riepilogo dei Rischi" sheetId="6" r:id="rId4"/>
  </sheets>
  <definedNames>
    <definedName name="_xlnm._FilterDatabase" localSheetId="1" hidden="1">'DB Attività Reati'!$A$5:$R$96</definedName>
    <definedName name="_xlnm.Print_Area" localSheetId="1">'DB Attività Reati'!$A$5:$R$73</definedName>
    <definedName name="_xlnm.Print_Area" localSheetId="0">Frontespizio!$A$13:$Q$29</definedName>
    <definedName name="_xlnm.Print_Area" localSheetId="2">'Matrice di riferimento'!$A$2:$K$32</definedName>
    <definedName name="_xlnm.Print_Area" localSheetId="3">'Riepilogo dei Rischi'!$A$1:$G$21</definedName>
    <definedName name="_xlnm.Print_Titles" localSheetId="1">'DB Attività Reati'!$5:$5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50" i="7" l="1"/>
  <c r="N50" i="7" s="1"/>
  <c r="S7" i="7" l="1"/>
  <c r="N7" i="7" s="1"/>
  <c r="S8" i="7"/>
  <c r="N8" i="7" s="1"/>
  <c r="S9" i="7"/>
  <c r="N9" i="7" s="1"/>
  <c r="S10" i="7"/>
  <c r="N10" i="7" s="1"/>
  <c r="S11" i="7"/>
  <c r="N11" i="7" s="1"/>
  <c r="S12" i="7"/>
  <c r="N12" i="7" s="1"/>
  <c r="S13" i="7"/>
  <c r="N13" i="7" s="1"/>
  <c r="S14" i="7"/>
  <c r="N14" i="7" s="1"/>
  <c r="S15" i="7"/>
  <c r="N15" i="7" s="1"/>
  <c r="S16" i="7"/>
  <c r="N16" i="7" s="1"/>
  <c r="S17" i="7"/>
  <c r="N17" i="7" s="1"/>
  <c r="S18" i="7"/>
  <c r="N18" i="7" s="1"/>
  <c r="S19" i="7"/>
  <c r="N19" i="7" s="1"/>
  <c r="S20" i="7"/>
  <c r="N20" i="7" s="1"/>
  <c r="S21" i="7"/>
  <c r="N21" i="7" s="1"/>
  <c r="S22" i="7"/>
  <c r="N22" i="7" s="1"/>
  <c r="S23" i="7"/>
  <c r="N23" i="7" s="1"/>
  <c r="S24" i="7"/>
  <c r="N24" i="7" s="1"/>
  <c r="S25" i="7"/>
  <c r="N25" i="7" s="1"/>
  <c r="S26" i="7"/>
  <c r="N26" i="7" s="1"/>
  <c r="S27" i="7"/>
  <c r="N27" i="7" s="1"/>
  <c r="S28" i="7"/>
  <c r="N28" i="7" s="1"/>
  <c r="S29" i="7"/>
  <c r="N29" i="7" s="1"/>
  <c r="S30" i="7"/>
  <c r="N30" i="7" s="1"/>
  <c r="S31" i="7"/>
  <c r="N31" i="7" s="1"/>
  <c r="S32" i="7"/>
  <c r="N32" i="7" s="1"/>
  <c r="S33" i="7"/>
  <c r="N33" i="7" s="1"/>
  <c r="S34" i="7"/>
  <c r="N34" i="7" s="1"/>
  <c r="S35" i="7"/>
  <c r="N35" i="7" s="1"/>
  <c r="S36" i="7"/>
  <c r="N36" i="7" s="1"/>
  <c r="S37" i="7"/>
  <c r="N37" i="7" s="1"/>
  <c r="S38" i="7"/>
  <c r="N38" i="7" s="1"/>
  <c r="S39" i="7"/>
  <c r="N39" i="7" s="1"/>
  <c r="S40" i="7"/>
  <c r="N40" i="7" s="1"/>
  <c r="S41" i="7"/>
  <c r="N41" i="7" s="1"/>
  <c r="S42" i="7"/>
  <c r="N42" i="7" s="1"/>
  <c r="S43" i="7"/>
  <c r="N43" i="7" s="1"/>
  <c r="S44" i="7"/>
  <c r="N44" i="7" s="1"/>
  <c r="S45" i="7"/>
  <c r="N45" i="7" s="1"/>
  <c r="S46" i="7"/>
  <c r="N46" i="7" s="1"/>
  <c r="S47" i="7"/>
  <c r="N47" i="7" s="1"/>
  <c r="S48" i="7"/>
  <c r="N48" i="7" s="1"/>
  <c r="S49" i="7"/>
  <c r="N49" i="7" s="1"/>
  <c r="S51" i="7"/>
  <c r="N51" i="7" s="1"/>
  <c r="S52" i="7"/>
  <c r="N52" i="7" s="1"/>
  <c r="S53" i="7"/>
  <c r="N53" i="7" s="1"/>
  <c r="S54" i="7"/>
  <c r="N54" i="7" s="1"/>
  <c r="S55" i="7"/>
  <c r="N55" i="7" s="1"/>
  <c r="S56" i="7"/>
  <c r="N56" i="7" s="1"/>
  <c r="S57" i="7"/>
  <c r="N57" i="7" s="1"/>
  <c r="S58" i="7"/>
  <c r="N58" i="7" s="1"/>
  <c r="S59" i="7"/>
  <c r="N59" i="7" s="1"/>
  <c r="S60" i="7"/>
  <c r="N60" i="7" s="1"/>
  <c r="S61" i="7"/>
  <c r="N61" i="7" s="1"/>
  <c r="S62" i="7"/>
  <c r="N62" i="7" s="1"/>
  <c r="S63" i="7"/>
  <c r="N63" i="7" s="1"/>
  <c r="S64" i="7"/>
  <c r="N64" i="7" s="1"/>
  <c r="S65" i="7"/>
  <c r="N65" i="7" s="1"/>
  <c r="S66" i="7"/>
  <c r="N66" i="7" s="1"/>
  <c r="S67" i="7"/>
  <c r="N67" i="7" s="1"/>
  <c r="S68" i="7"/>
  <c r="N68" i="7" s="1"/>
  <c r="S69" i="7"/>
  <c r="N69" i="7" s="1"/>
  <c r="S70" i="7"/>
  <c r="N70" i="7" s="1"/>
  <c r="S71" i="7"/>
  <c r="N71" i="7" s="1"/>
  <c r="S72" i="7"/>
  <c r="N72" i="7" s="1"/>
  <c r="S73" i="7"/>
  <c r="N73" i="7" s="1"/>
  <c r="S74" i="7"/>
  <c r="N74" i="7" s="1"/>
  <c r="S75" i="7"/>
  <c r="N75" i="7" s="1"/>
  <c r="S76" i="7"/>
  <c r="N76" i="7" s="1"/>
  <c r="S77" i="7"/>
  <c r="N77" i="7" s="1"/>
  <c r="S78" i="7"/>
  <c r="N78" i="7" s="1"/>
  <c r="S6" i="7" l="1"/>
  <c r="N6" i="7" s="1"/>
  <c r="S79" i="7"/>
  <c r="S80" i="7"/>
  <c r="S81" i="7"/>
  <c r="S82" i="7"/>
  <c r="S83" i="7"/>
  <c r="S84" i="7"/>
  <c r="S85" i="7"/>
  <c r="S86" i="7"/>
  <c r="S87" i="7"/>
  <c r="S88" i="7"/>
  <c r="S89" i="7"/>
  <c r="S90" i="7"/>
  <c r="S91" i="7"/>
  <c r="S92" i="7"/>
  <c r="S93" i="7"/>
  <c r="S94" i="7"/>
  <c r="S95" i="7"/>
  <c r="S96" i="7"/>
  <c r="G9" i="6" l="1"/>
  <c r="C9" i="6"/>
  <c r="F9" i="6"/>
  <c r="F4" i="6"/>
  <c r="E9" i="6"/>
  <c r="F2" i="6" l="1"/>
</calcChain>
</file>

<file path=xl/sharedStrings.xml><?xml version="1.0" encoding="utf-8"?>
<sst xmlns="http://schemas.openxmlformats.org/spreadsheetml/2006/main" count="1334" uniqueCount="468">
  <si>
    <t>NON APPLICABILI</t>
  </si>
  <si>
    <t>LEGENDA DEL PROFILO DI RISCHIO</t>
  </si>
  <si>
    <t>AREA SOTTO CONTROLLO</t>
  </si>
  <si>
    <t>AREA CRITICA</t>
  </si>
  <si>
    <t>AREA DA ADEGUARE</t>
  </si>
  <si>
    <t>TRASCURABILE</t>
  </si>
  <si>
    <t>0
TRASCURABILE</t>
  </si>
  <si>
    <t>1 
AREA DA ADEGUARE</t>
  </si>
  <si>
    <t>2
AREA CRITICA</t>
  </si>
  <si>
    <t>3
AREA SOTTO CONTROLLO</t>
  </si>
  <si>
    <t>NUMEROSITA' DELLE AREE</t>
  </si>
  <si>
    <t>Modalità operative di svolgimento dell'attività</t>
  </si>
  <si>
    <t>Ref. D. Lgs. 231/01</t>
  </si>
  <si>
    <t>Applicabilità del rischio (si/no)</t>
  </si>
  <si>
    <t>Controlli a presidio del rischio</t>
  </si>
  <si>
    <t>Area da adeguare</t>
  </si>
  <si>
    <t>Probabilità di accadimento del reato</t>
  </si>
  <si>
    <t>Efficacia del controllo</t>
  </si>
  <si>
    <t>Area sotto controllo</t>
  </si>
  <si>
    <t>Area critica</t>
  </si>
  <si>
    <t xml:space="preserve"> la Società può amministrare indirettametne il versamento delle somme)</t>
  </si>
  <si>
    <t>Probabilità di accadimento (0-4)</t>
  </si>
  <si>
    <t>3 (presenza di regolari controlli primo livello, di procedura informatica e di audit/secondo livello)</t>
  </si>
  <si>
    <t>4 (reato con probabilità di accadimento alta)</t>
  </si>
  <si>
    <t>3 (reato possibile con probabilità di accadimento media)</t>
  </si>
  <si>
    <t>1 (reato tecnicamente possibile ma con bassa probabilità di accadimento)</t>
  </si>
  <si>
    <t>0 (reato impossibile)</t>
  </si>
  <si>
    <t>Scoring finale</t>
  </si>
  <si>
    <t>Stato Rilevazione</t>
  </si>
  <si>
    <t>ADEGUATEZZA DEI CONTROLLI</t>
  </si>
  <si>
    <t>Attività sensibile</t>
  </si>
  <si>
    <t>Area trascurabile</t>
  </si>
  <si>
    <t>Rischio reato</t>
  </si>
  <si>
    <t>Descrizione</t>
  </si>
  <si>
    <t>Processo</t>
  </si>
  <si>
    <t>Direzione responsabile</t>
  </si>
  <si>
    <t>Altre Direzioni coinvolte</t>
  </si>
  <si>
    <t>Trascurabile</t>
  </si>
  <si>
    <t>2 (reato possibile con probabilità di accadimento medio-bassa)</t>
  </si>
  <si>
    <t>Possibili interventi di mitigazione</t>
  </si>
  <si>
    <t>2 (controllo di primo livello formalizzato e svolto regolarmente)</t>
  </si>
  <si>
    <t>1 (controllo di primo livello non formalizzato ma svolto regolarmente)</t>
  </si>
  <si>
    <t>0 (controllo di primo livello non effettuato)</t>
  </si>
  <si>
    <t>Area di rischio</t>
  </si>
  <si>
    <t>IT</t>
  </si>
  <si>
    <t>Art. 24 bis</t>
  </si>
  <si>
    <t>Reati informatici</t>
  </si>
  <si>
    <t>Amministrazione e finanza</t>
  </si>
  <si>
    <t>Art. 25 ter</t>
  </si>
  <si>
    <t>Reati societari</t>
  </si>
  <si>
    <t>Gestione del ciclo passivo</t>
  </si>
  <si>
    <t>Art. 24</t>
  </si>
  <si>
    <t>Gestione del ciclo fiscale</t>
  </si>
  <si>
    <t>Art. 25 sexies</t>
  </si>
  <si>
    <t>Reati ed illeciti amministrativi di abuso di mercato</t>
  </si>
  <si>
    <t xml:space="preserve">Reati contro la Pubblica Amministrazione </t>
  </si>
  <si>
    <t>Selezione e assunzione del personale</t>
  </si>
  <si>
    <t>Risorse Umane</t>
  </si>
  <si>
    <t>Formazione del personale</t>
  </si>
  <si>
    <t>nessuno</t>
  </si>
  <si>
    <t>Gestione delle carriere</t>
  </si>
  <si>
    <t>Gestione degli ammortizzatori sociali e dei rapporti sindacali</t>
  </si>
  <si>
    <t>Elaborazione buste paga</t>
  </si>
  <si>
    <t>Adempimenti contributivi e assicurativi</t>
  </si>
  <si>
    <t>Adempimenti fiscali</t>
  </si>
  <si>
    <t>Art. 25 octies</t>
  </si>
  <si>
    <t>Predisposizione del Bilancio e delle scritture contabili</t>
  </si>
  <si>
    <t>Amministrazione del personale</t>
  </si>
  <si>
    <t>Controllo di Gestione</t>
  </si>
  <si>
    <t>Valorizzazione dei magazzini</t>
  </si>
  <si>
    <t>Consuntivazione</t>
  </si>
  <si>
    <t>Area Tecnica</t>
  </si>
  <si>
    <t>Implementazione di processi/funzioni sui sistemi gestionali</t>
  </si>
  <si>
    <t>Gestione della profilazione utente</t>
  </si>
  <si>
    <t>Reati in materia di riciclaggio, ricettazione e impiego di denaro di provenienza illecita</t>
  </si>
  <si>
    <t>Art. 25 decies</t>
  </si>
  <si>
    <t>Induzione a non rendere dichiarazioni o a rendere dichiarazioni mendaci all'autorità giudiziaria</t>
  </si>
  <si>
    <t>Art. 25 undecies</t>
  </si>
  <si>
    <t>Reati ambientali</t>
  </si>
  <si>
    <t>Commerciale</t>
  </si>
  <si>
    <t>Gestione dei reclami</t>
  </si>
  <si>
    <t>Art. 25 quater</t>
  </si>
  <si>
    <t>Reati con finalità di terrorismo e di eversione dell'ordine democratico</t>
  </si>
  <si>
    <t>Controllo sull'esecuzione dell'ordine</t>
  </si>
  <si>
    <t>Acquisti</t>
  </si>
  <si>
    <t>si</t>
  </si>
  <si>
    <t>no</t>
  </si>
  <si>
    <t>A</t>
  </si>
  <si>
    <t>Selezione, assunzione e gestione del personale</t>
  </si>
  <si>
    <t>Osservazioni del gruppo di lavoro</t>
  </si>
  <si>
    <t>Il dipendente non firma alcuna ricevuta che attesti il ritiro della propria busta paga.</t>
  </si>
  <si>
    <t>Si consiglia di prevedere un registro che ciascun dipendente sottoscriva nel momento in cui ritirano la propria busta paga.</t>
  </si>
  <si>
    <t>Non si ha evidenza di un elenco di fornitori precedentemente qualificati.</t>
  </si>
  <si>
    <t xml:space="preserve">Si consiglia la creazione di una lista dei fornitori presente in apposita cartella condivisa in rete (con password), contenente le tipologie di fornitori ed alcuni indicatori sulla qualità del servizio reso, la tempestività, i prezzi, le modalità di selezione, etc.
Si consiglia la formalizzazione di un documento di condivisione con i responsabili di reparto della scelta effettuata contenente le motivazioni sottostanti tale scelta.
Si consiglia la formalizzazione di un regolamento da tenere nel caso si manifesti la necessità di indire un bando di gara per prodotti/servizi IT.
</t>
  </si>
  <si>
    <t>reati societari</t>
  </si>
  <si>
    <t>Si consiglia di formalizzare un'apposita procedura per la gestione dell'attività</t>
  </si>
  <si>
    <t>Delitti contro l'industria e il commercio</t>
  </si>
  <si>
    <t>Gestione degli adempimenti e dei rapporti con la Pubblica Amministrazione</t>
  </si>
  <si>
    <t>Responsabile Amministrazione e Finanza, Controllo di Gestione</t>
  </si>
  <si>
    <t>L’attività consiste nella predisposizione del Modello F24 e della Dichiarazione INAIL.
L’attività ha inizio con l’estrazione dal software dei dati necessari per la compilazione del modello F24, da parte della Funzione Amministrazione del personale e nello svolgimento di una verifica che i totali coincidano con il riepilogo generale del mese. La Funzione Amministrazione del personale invia il modello F24 alla Direzione Amministrazione e Finanza che lo approva e procede all’invio telematico. Entro l’ultimo giorno del mese successivo, la funzione Amministrazione del personale deve trasmettere all’INPS, mediante la procedura Uniemens, i dati relativi alla contribuzione e l’indicazione del numero di settimane coperte da contributi per ogni dipendente. La medesima Funzione provvederà, inoltre, all’archiviazione in cartaceo, dei file delle disposizioni, del riepilogo generale e di copia delle dichiarazioni. 
La Funzione Amministrazione del personale, provvede infine alla predisposizione e alla trasmissione di un file alla Direzione Amministrazione e Finanza per la registrazione dei costi del personale; all’estrazione e alla trasmissione alla Funzione Controllo di Gestione di un file contenente il numero di teste per centro di costo. Tale documentazione viene inviata alle Funzioni di riferimento tramite e-mail e ne viene conservata copia cartacea in una cartella sul server dalla Funzione Amministrazione del personale. La Società di revisione svolge un ulteriore controllo sui TFR.
Annualmente, sulla base del calcolo delle retribuzioni, in base alle posizioni assicurative territoriali associate all’INAIL a ciascuna delle quali è associato un diverso rischio collegato all’attività lavorativa, viene calcolato il premio (somma delle voci di tariffa) versato nel modello F24.
La Dichiarazione viene compilata sul sito dell’INAIL mediante l’applicativo ALPI Online. Il Software rilascia una ricevuta cartacea di invio che viene conservata dalla Funzione Amministrazione del personale.</t>
  </si>
  <si>
    <t>Adempimenti in materia ambientale</t>
  </si>
  <si>
    <t>Valutazione efficacia controlli: 0 (Assente) - 3 (Controlli di secondo livello)</t>
  </si>
  <si>
    <t>Acquisizione della documentazione e certificazione obbligatoria di legge</t>
  </si>
  <si>
    <t xml:space="preserve">Gestione degli immobili </t>
  </si>
  <si>
    <t>Art. 25</t>
  </si>
  <si>
    <t xml:space="preserve">Gestione delle sponsorizzazioni </t>
  </si>
  <si>
    <t xml:space="preserve">Si consiglia di prevedere la comunicazione all’Organismo di Vigilanza di un report annuale delle sponsorizzazioni avviate dalla Società. 
Si suggerisce di prevedere la Comunicazione all’Organismo di Vigilanza in caso si intenda sponsorizzare nuove Società, mai finanziate in precedenza. </t>
  </si>
  <si>
    <t>Non si necessitato interventi di mitigazione</t>
  </si>
  <si>
    <t>Non si rilevano criticità</t>
  </si>
  <si>
    <t>RIEPILOGO DEI RISCHI:</t>
  </si>
  <si>
    <t>L’attività consiste nella predisposizione del Modello F24 e della Dichiarazione INAIL.
L’attività ha inizio con l’estrazione dal software dei dati necessari per la compilazione del modello F24, da parte della Funzione Amministrazione del Personale e nello svolgimento di una verifica che i totali coincidano con il riepilogo generale del mese. La Funzione Amministrazione del Personale invia il modello F24 alla Direzione Amministrazione e Finanza che lo approva e procede all’invio telematico. Entro l’ultimo giorno del mese successivo, la funzione Amministrazione del personale deve trasmettere all’INPS, mediante la procedura Uniemens, i dati relativi alla contribuzione e l’indicazione del numero di settimane coperte da contributi per ogni dipendente. La medesima Funzione provvederà, inoltre, all’archiviazione in cartaceo, dei file delle disposizioni, del riepilogo generale e di copia delle dichiarazioni. 
La Funzione Amministrazione del pPersonale, provvede infine alla predisposizione e alla trasmissione di un file alla Direzione Amministrazione e Finanza per la registrazione dei costi del personale; all’estrazione e alla trasmissione alla Funzione Controllo di Gestione di un file contenente il numero di teste per centro di costo. Tale documentazione viene inviata alle Funzioni di riferimento tramite e-mail e ne viene conservata copia cartacea in una cartella sul server dalla Funzione Amministrazione del Personale. La Società di revisione svolge un ulteriore controllo sui TFR.
Annualmente, sulla base del calcolo delle retribuzioni, in base alle posizioni assicurative territoriali associate all’INAIL a ciascuna delle quali è associato un diverso rischio collegato all’attività lavorativa, viene calcolato il premio (somma delle voci di tariffa) versato nel modello F24.
La Dichiarazione viene compilata sul sito dell’INAIL mediante l’applicativo ALPI Online. Il Software rilascia una ricevuta cartacea di invio che viene conservata dalla Funzione Amministrazione del Personale.</t>
  </si>
  <si>
    <t xml:space="preserve">Segregazione delle funzioni: 
L’attività relativa agli adempimenti contributivi appare segregata in quanto le attività inerenti la gestione degli adempimenti contributivi sono svolte dall’Amministrazione del personale, approvate dalla Funzione Amministrazione e Finanza e controllate dalla Funzione Controllo di Gestione. 
Principi di comportamento:
Il Protocollo per la gestione delle risorse umane dispone che i Destinatari del documento agiscano costantemente con trasparenza e chiarezza, rispettando rigorosamente le procedure previste dalle norme applicabili, e quindi presentando dichiarazioni e documenti completi ed attinenti le attività per le quali i benefici possano essere legittimamente ottenuti (a titolo esemplificativo, nel caso di assunzione di personale con contratto di formazione e lavoro, la Società potrebbe trarre dei benefici economici nel caso di dichiarazioni mendaci in merito ai versamenti contributivi).  
Controlli specifici: 
Effettuazione di verifiche ispettive da parte dei Sindaci e della Società di revisione.
Conservazione ed archiviazione della copia dei certificati medici presentati dai dipendenti in caso di assenza per malattia. 
Conservazione ed archiviazione del modello F24.
Conservazione ed archiviazione dei certificati di maternità.
Calcolo degli importi da trattenere o rimborsare effettuati dal CAF.
Tracciabilità del processo decisionale e archiviazione: 
Archiviazione della documentazione, in formato cartaceo, inerente la gestione degli adempimenti contributivi per 10 anni. 
Conservazione e archiviazione di copia delle dichiarazioni in formato cartaceo.
Conservazione, da parte della Funzione Amministrazione del Personale, della ricevuta attestante l’invio mediante l’applicativo ALPI Online della Dichiarazione INAIL. </t>
  </si>
  <si>
    <t>Art. 24
obbligo formativo</t>
  </si>
  <si>
    <t>Non si ha evidenza della formalizzazione di specifiche linee guida da seguire nella selezione di fornitori esterni che si occupano di formazione ( ad esempio criteri di qualifica fornitori in funzione dei requisiti di legge)
Procedura non formalizzata per la gestione dei progetti finanziati; Si suggerisce in caso di gestione di progetti formativi finanziati di riferirsi ad Agenzie Accreditate in Regione Lombardia, di conservare copia di tutte le evidenze documentali del corso ( registro corsi, test di valutazione apprendimento, test di gradimento)  e di monitorare gli esiti di rendiconto dei progetti.
Non si ha riscontro di un piano strutturato di formazione programmata  ed integrata attinente i temi della Prevenzione corruzione Trasparenza e Modello Organizzativo 231 (Controllo svolto dall’Organismo di Vigilanza e dal RPCT, sul corretto svolgimento dell’attività formativa in materia di adeguamento al d.lgs.231/2001, legge 190/2012 e D.lgs 33/2013.)</t>
  </si>
  <si>
    <t>Tempi di attuazione</t>
  </si>
  <si>
    <t>1.PROCEDURA GESTIONE FORMAZIONE:Si raccomanda di  predisporre in integrazione alla procedura esistente un vademecun attinente gli obblighi di monitoraggio dei requisiti formali dei percorsi formativi finanziati.
PROCEDURA APPROVVIGIONAMENTOSi raccomanda di formalizzare specifiche di selezione per i formatori\ consulenti  e di formalizzare tale requisito  nella procedura acquisti
OBBLIGO FORMATIVO: Non sono delineati  gli obblighi formativi previsti nel Piano delle misure  del PTPCT  e le misure  formative obbligatorie secondo il MOG ex Dlgs 231/01</t>
  </si>
  <si>
    <t>Tempi effettivi</t>
  </si>
  <si>
    <t>Modalità di Verifica</t>
  </si>
  <si>
    <t>Responsabilità di verifica</t>
  </si>
  <si>
    <t xml:space="preserve">Verifica 
revisione procedure
Verifica programmazione ed effettuazione attività formative
Verifica progetto formativo finaziato su criteri di corrispondenza al piano formativo approvato </t>
  </si>
  <si>
    <t>Non si ha evidenza allo stato attuale di transiti transfrontalieri; non si è riscontrato dalle interviste  procedure di acquisto o transazione negoziate con paesi esteri o paesi in black list. Nel caso si verificassero casi di tale fattispecie</t>
  </si>
  <si>
    <t xml:space="preserve">Ref. Legge 190/2012 </t>
  </si>
  <si>
    <t>SI</t>
  </si>
  <si>
    <t>Non si necessitato allo stato attuale interventi di mitigazione</t>
  </si>
  <si>
    <t>NO</t>
  </si>
  <si>
    <t xml:space="preserve">                               (Reati commessi nei rapporti con la Pubblica Amministrazione)</t>
  </si>
  <si>
    <t xml:space="preserve">il Responsabile di Area   effettua una parametrizzazione dei costi del servizi di natura informale, non regolamentata.
Ad oggi la segregazione  delle responsabilità appare in via di prima implementazione, a seguito della revisione dell'organigramma funzionale, 
Non si ha riscontro dell'adozione da parte del Resp. Area Raccolta  della compilazione di scheda riassuntiva come previsto da procedura PRX 704
Ad oggi i prezzi  di mercato non vengono stimati su dati di benchmark ( ribasso 7,11%), ne si ha riscontro formale  che tale prassi venga prevista  rispetto alla preventivazioni dei fornitori
Si raccomanda di tenere un record offerta in cui indicare l'indice di ribasso.
Si raccomanda di mantenere evidenza della documentazione richiesta nei Capitolati  d'appalto.
Non si ha riscontro di RGentlemen agreement  stipulati 
Si raccomanda di specificare un gentlemen agreement  ex ante con i sub-appalti ad esempio per quanto attiene   l'accordo economico previsto per il recupero rifiuti.
NOn si ha riscontro di una valutazione  generale di natura tecnico-economica  dei progetti tecnici trasmessi agli enti \ alle società
55.Emessa nota di credito da San Germano Srl
Non si  ha riscontro in opposizione a quanto previsto nel   capitolato di form di verifica  semestrali  su un ciclo di 5 giornate 
valutare in fase di erogazione del servizio mantenimento del Servizio verifica - Casellario  - Visura e mantenimento possesso requisiti di  San Germano Srl
56. Porta a Porta  Comune Bereguardo
Convenzione  scaduta -  spazzamento strade in affido  a sub-appalto
 Non reperibile contrato con Pulieco -non si è a conoscenza se è stata fatta notifica. Il Sub-appalto ha anche cambiato ragione sociale - La Nettatutto.
</t>
  </si>
  <si>
    <t xml:space="preserve">Direzione tecnica e operations
Resp. Area Raccolta
Amministrazione, contabilità Finanza </t>
  </si>
  <si>
    <t>Verifica a campione Progetti a bando pubblico\ progetti  ad incatico di privati</t>
  </si>
  <si>
    <t xml:space="preserve">Internal Audit
OdV
</t>
  </si>
  <si>
    <t xml:space="preserve">A livello di gestionale sono definiti ruoli singoli (che accorpano più transazioni) e ruoli collettivi (insiemi di ruoli) che corrispondono alle diverse macro-attività svolte dalla funzioni aziendali. Non è tuttavia gestita la mappatura tra le mansioni HR ed i ruoli singoli/collettivi di accesso al gestionale e ai siti pubblici.; Si raccomanda di formalizzare i soggetti autorizzati ad accedere ai sistemi informativi di enti pubblici esterni ( si cita a titolo esemplificativo INAIL, agenzia delle entrate, ecc).
</t>
  </si>
  <si>
    <t>Direzione Tecnica e operations
Project Manager incaricato dell’Ufficio Tecnico, 
Referente dell' Area Interessata ( indicativamente Resp.di Area)</t>
  </si>
  <si>
    <t>nessuna</t>
  </si>
  <si>
    <t>Emissione specifica tecnica
Stipula ed esecuzione dei contratti con la clientela pubblica e privata</t>
  </si>
  <si>
    <t>Remediation plan</t>
  </si>
  <si>
    <t xml:space="preserve">Ad oggi non si  adotta, pur in presenza di una procedura formalizzata una prassi di gestione flussi  e trattamento non conformità a seguito di reclami avanzati, in particolare per interruzione del pubblico servizio.
</t>
  </si>
  <si>
    <t>Prevedere  attività ispettiva programmata  rispetto alla  verifica di continuità del Servizio
Revisionare procedura gestione reclamo - gestione flussi per prevedere azione correttiva  nei confronti del fornitore - sub appaltatore .
Prevedere procedura gestione flussi OdV - RPCT</t>
  </si>
  <si>
    <t>Amministrazione del Personale</t>
  </si>
  <si>
    <t xml:space="preserve">Commerciale </t>
  </si>
  <si>
    <t>Direzione Tecnica e operations
Customer Care
Resp. Di Area</t>
  </si>
  <si>
    <t xml:space="preserve">Si consiglia di prevedere la gestione dell’offerta mediante il sistema gestionale e la formalizzazione dell’autorizzazione dell’offerta. 
Revisionare le responsabilità e i controlli  nella procedura PRX 704 alla luce  del rivisto organigramma.
</t>
  </si>
  <si>
    <t>Verifica audit revisione ed adozione procedura</t>
  </si>
  <si>
    <t>Auditor di prima parte Sistema Qualità</t>
  </si>
  <si>
    <t xml:space="preserve">Responsabile di Area \ Funzione, Ufficio Acquisti, </t>
  </si>
  <si>
    <t>Direzione Tecnica e operations
Project Manager incaricato dell’Ufficio Tecnico, 
Referente dell' Area Interessata ( indicativamente Resp.di Area)
Legale e compliance</t>
  </si>
  <si>
    <t xml:space="preserve">Risorse Umane 
RPCT
</t>
  </si>
  <si>
    <t>verifica  aggiornamento Albo fornitori
 verifica documentazione  attestante certificazioni antimafia e casellario per quei soggetti</t>
  </si>
  <si>
    <t>Appalti e contratti</t>
  </si>
  <si>
    <t xml:space="preserve">Risorse Umane 
Presidenza, 
Direzione tecnica e operations
Responsabile di Area \Ufficio
</t>
  </si>
  <si>
    <t xml:space="preserve">Nel caso di individuazione di risorse interne  - mobilità interna - valutare in modo formale  idoneità  tecnico professionale ed idoneità alla mansione per turn over interno.
.Si raccomanda di provvedere all'aggiornamento \ approvazione del profilo rispondente  alla candidatura con bando di concorso.
Si raccomanda di rivedere la procedura  di selezione del personale distinguendola da quella  di  incarico a professionisti.
Prevedere clausola vizi di conflittualità  per membri commissione di selezione del personale.
 Per  Agenzia somministrazione  definire clausola vizi di conflittualità e limitazione  libertà negoziale.
</t>
  </si>
  <si>
    <t>Prevedere  revisione procedura di riferimento 
integrazione  clausole anticorruzione - vizi di conflittualità</t>
  </si>
  <si>
    <r>
      <t xml:space="preserve">L'attività di formazione del personale potrebbe presentare potenziali profili di rischio di commissione, anche a titolo di concorso con altre funzioni aziendali, dei reati di:
- </t>
    </r>
    <r>
      <rPr>
        <b/>
        <sz val="11"/>
        <rFont val="Calibri"/>
        <family val="2"/>
        <scheme val="minor"/>
      </rPr>
      <t xml:space="preserve">malversazione, </t>
    </r>
    <r>
      <rPr>
        <sz val="11"/>
        <rFont val="Calibri"/>
        <family val="2"/>
        <scheme val="minor"/>
      </rPr>
      <t xml:space="preserve">nel caso in cui, ad esempio, la Società utilizzi contributi/sovvenzioni/finanziamenti pubblici, ottenuti dallo Stato o da altro Ente Pubblico o dalle Comunità Europee, per finalità diverse da quelle per le quali sono stati destinati, quale, a titolo meramente esemplificativo, l’attività formativa.
- indebita percezione di erogazioni, nel caso di omissione di informazioni dovute o di utilizzo di dichiarazioni o documenti attestanti cose non vere, salvo che il fatto costituisca truffa aggravata per il conseguimento di erogazioni pubbliche, allo scopo di ottenere indebitamente tali erogazioni, a titolo esemplificativo, finalizzate all’attività formativa.
</t>
    </r>
    <r>
      <rPr>
        <b/>
        <sz val="11"/>
        <rFont val="Calibri"/>
        <family val="2"/>
        <scheme val="minor"/>
      </rPr>
      <t xml:space="preserve">- truffa aggravata </t>
    </r>
    <r>
      <rPr>
        <sz val="11"/>
        <rFont val="Calibri"/>
        <family val="2"/>
        <scheme val="minor"/>
      </rPr>
      <t xml:space="preserve">per il conseguimento di erogazioni pubbliche qualora, ad esempio, venga presentata falsa documentazione in fase di qualifica, allo scopo di ottenere contributi da impiegare ai fini formativi, in assenza di requisiti richiesti dalla Pubblica Amministrazione.
</t>
    </r>
  </si>
  <si>
    <r>
      <t xml:space="preserve">L'attività di gestione degli adempimenti contributivi e assicurativi potrebbe essere strumentale alla commissione, anche a titolo di concorso con altre funzioni aziendali, dei reati di:
- </t>
    </r>
    <r>
      <rPr>
        <b/>
        <sz val="11"/>
        <rFont val="Calibri"/>
        <family val="2"/>
        <scheme val="minor"/>
      </rPr>
      <t>truffa</t>
    </r>
    <r>
      <rPr>
        <sz val="11"/>
        <rFont val="Calibri"/>
        <family val="2"/>
        <scheme val="minor"/>
      </rPr>
      <t xml:space="preserve"> </t>
    </r>
    <r>
      <rPr>
        <b/>
        <sz val="11"/>
        <rFont val="Calibri"/>
        <family val="2"/>
        <scheme val="minor"/>
      </rPr>
      <t>aggravata ai danni dello Stato</t>
    </r>
    <r>
      <rPr>
        <sz val="11"/>
        <rFont val="Calibri"/>
        <family val="2"/>
        <scheme val="minor"/>
      </rPr>
      <t xml:space="preserve">, nell'ipotesi in cui la società alteri dolosamente contenuto della documentazione destinata agli Enti Pubblici competenti (a es. INPS e INAIL, Agenzia delle Entrate) al fine di ottenere un illecito vantaggio (es. mancata applicazione di sanzioni);
-  </t>
    </r>
    <r>
      <rPr>
        <b/>
        <sz val="11"/>
        <rFont val="Calibri"/>
        <family val="2"/>
        <scheme val="minor"/>
      </rPr>
      <t>frode informatica</t>
    </r>
    <r>
      <rPr>
        <sz val="11"/>
        <rFont val="Calibri"/>
        <family val="2"/>
        <scheme val="minor"/>
      </rPr>
      <t>, in caso di alterazione del funzionamento del sistema telematico o dei dati (ad esempio: comunicazioni e segnalazioni obbligatorie relative al personale), delle informazioni o dei programmi del sistema telematico all'Agenzia delle entrate per ottenere un ingiusto profitto.</t>
    </r>
  </si>
  <si>
    <r>
      <t xml:space="preserve">L'attività di gestione degli adempimenti fiscali potrebbe essere strumentale alla commissione, anche a titolo di concorso con altre funzioni aziendali, dei reati di:
- </t>
    </r>
    <r>
      <rPr>
        <b/>
        <sz val="11"/>
        <rFont val="Calibri"/>
        <family val="2"/>
        <scheme val="minor"/>
      </rPr>
      <t>truffa aggravata ai danni dello Stato</t>
    </r>
    <r>
      <rPr>
        <sz val="11"/>
        <rFont val="Calibri"/>
        <family val="2"/>
        <scheme val="minor"/>
      </rPr>
      <t xml:space="preserve">, nell'ipotesi in cui la società alteri dolosamente il contenuto della documentazione destinata agli Enti Pubblici competenti (a es. INPS e INAIL, Agenzia delle Entrate), al fine di ottenere un illecito vantaggio (es. mancata applicazione di sanzioni);
- </t>
    </r>
    <r>
      <rPr>
        <b/>
        <sz val="11"/>
        <rFont val="Calibri"/>
        <family val="2"/>
        <scheme val="minor"/>
      </rPr>
      <t>frode informatica</t>
    </r>
    <r>
      <rPr>
        <sz val="11"/>
        <rFont val="Calibri"/>
        <family val="2"/>
        <scheme val="minor"/>
      </rPr>
      <t xml:space="preserve"> in caso di alterazione del funzionamento del sistema telematico o dei dati (ad esempio: comunicazioni e segnalazioni obbligatorie relativamente al personale), delle informazioni o dei programmi del sistema telematico all'Agenzia delle entrate per ottenere un ingiusto profitto.</t>
    </r>
  </si>
  <si>
    <r>
      <t xml:space="preserve">L'attività di emissione della specifica tecnica e allineamento tecnico potrebbe presentare il rischio di commissione, anche a titolo di concorso con altre funzioni aziendali o di Gruppo, del reato di </t>
    </r>
    <r>
      <rPr>
        <b/>
        <sz val="11"/>
        <color indexed="8"/>
        <rFont val="Calibri"/>
        <family val="2"/>
        <scheme val="minor"/>
      </rPr>
      <t>truffa</t>
    </r>
    <r>
      <rPr>
        <sz val="11"/>
        <color indexed="8"/>
        <rFont val="Calibri"/>
        <family val="2"/>
        <scheme val="minor"/>
      </rPr>
      <t xml:space="preserve"> qualora la Società alteri la documentazione ovvero ometta dati ed informazioni per fare in modo che l'offerta sia accettata (o al fine di essere ammessa alla partecipazione di una gara pubblica, pure in assenza dei requisiti previsti dalla normativa).</t>
    </r>
  </si>
  <si>
    <r>
      <t xml:space="preserve">L'attività di gestione della profilazione utente, potrebbe presentare profili di rischio strumentali alla commissione del reato di </t>
    </r>
    <r>
      <rPr>
        <b/>
        <sz val="11"/>
        <color indexed="8"/>
        <rFont val="Calibri"/>
        <family val="2"/>
        <scheme val="minor"/>
      </rPr>
      <t>frode informatica</t>
    </r>
    <r>
      <rPr>
        <sz val="11"/>
        <color indexed="8"/>
        <rFont val="Calibri"/>
        <family val="2"/>
        <scheme val="minor"/>
      </rPr>
      <t xml:space="preserve"> ai danni dello Stato, ad esempio, in caso di alterazione di un sistema informatico o telematico ovvero di dati, informazioni o programmi contenuti in un sistema informatico o telematico della Pubblica Amministrazione (es. sito internet).
Nel caso specifico del</t>
    </r>
    <r>
      <rPr>
        <b/>
        <sz val="11"/>
        <color indexed="8"/>
        <rFont val="Calibri"/>
        <family val="2"/>
        <scheme val="minor"/>
      </rPr>
      <t>le fattispecie corruttive</t>
    </r>
    <r>
      <rPr>
        <sz val="11"/>
        <color indexed="8"/>
        <rFont val="Calibri"/>
        <family val="2"/>
        <scheme val="minor"/>
      </rPr>
      <t xml:space="preserve"> ( tra sui si cita il reato di Rivelazione ed utilizzazione di segreti di ufficio )  la gestione profilazione utente potrebbe rappresentare profilo di rischio corruttivo ex legge 190/2012  a titolo esemplificativo e non esaustivo quando il Responsabile di Area o funzione utilizzando informazioni privilegiate attraverso accesso a dati sensibili e aziendali procuri a sé o ad altri un ingiusto vantaggio patrimoniale ovvero arrechi  ad altri un danno ingiusto, ad esempio agevolando o sfavorendo la procedura di selezioni di fornitori o consulenti</t>
    </r>
  </si>
  <si>
    <r>
      <t xml:space="preserve">L'attività di gestione delle attività di urbanistica ed edilizia potrebbe presentare un profilo di rischio in relazione alla commissione, anche a titolo di concorso con altre funzioni aziendali o di Gruppo, del reato di </t>
    </r>
    <r>
      <rPr>
        <b/>
        <sz val="11"/>
        <rFont val="Calibri"/>
        <family val="2"/>
        <scheme val="minor"/>
      </rPr>
      <t xml:space="preserve">truffa </t>
    </r>
    <r>
      <rPr>
        <sz val="11"/>
        <rFont val="Calibri"/>
        <family val="2"/>
        <scheme val="minor"/>
      </rPr>
      <t>ai danni dello Stato, nell'ipotesi in cui la società alteri dolosamente il contenuto della documentazione destinata agli Enti Pubblici competenti (comuni, provincia regione, enti, etc.), al fine di ottenere un illecito vantaggio.</t>
    </r>
  </si>
  <si>
    <r>
      <t xml:space="preserve">L'attività di gestione dei reclami potrebbe presentare il rischio di commissione, anche a titolo di concorso con altre funzioni aziendali o di Gruppo, del reato di </t>
    </r>
    <r>
      <rPr>
        <b/>
        <sz val="11"/>
        <rFont val="Calibri"/>
        <family val="2"/>
        <scheme val="minor"/>
      </rPr>
      <t>truffa</t>
    </r>
    <r>
      <rPr>
        <sz val="11"/>
        <rFont val="Calibri"/>
        <family val="2"/>
        <scheme val="minor"/>
      </rPr>
      <t xml:space="preserve"> qualora, a titolo esemplificativo, venga alterata la documentazione relativa al reclamo inserendo problematiche di natura tecnica non effettivamente riscontrate, con un interesse o vantaggio per la Società e un danno patrimoniale per il cliente.
Nel caso specifico delle </t>
    </r>
    <r>
      <rPr>
        <b/>
        <sz val="11"/>
        <rFont val="Calibri"/>
        <family val="2"/>
        <scheme val="minor"/>
      </rPr>
      <t>fattispecie corruttive</t>
    </r>
    <r>
      <rPr>
        <sz val="11"/>
        <rFont val="Calibri"/>
        <family val="2"/>
        <scheme val="minor"/>
      </rPr>
      <t xml:space="preserve"> ( tra cui si cita l' Int</t>
    </r>
    <r>
      <rPr>
        <b/>
        <sz val="11"/>
        <rFont val="Calibri"/>
        <family val="2"/>
        <scheme val="minor"/>
      </rPr>
      <t>erruzione di un servizio pubblico o di pubblica necessità.</t>
    </r>
    <r>
      <rPr>
        <sz val="11"/>
        <rFont val="Calibri"/>
        <family val="2"/>
        <scheme val="minor"/>
      </rPr>
      <t xml:space="preserve"> )  la gestione dei reclami potrebbe rappresentare profilo di rischio corruttivo ex legge 190/2012  a titolo esemplificativo nel caso in cui un Resonsabile di Area ometta, per interesse proprio o di un suo congiunto, nei rapporti intrapresi con i sub appalti, l'interruzione di un pubblico servizio, come l'accesso alla piattaforma ecologica, la raccolta differenziata porta a porta.
</t>
    </r>
  </si>
  <si>
    <r>
      <rPr>
        <sz val="11"/>
        <rFont val="Calibri"/>
        <family val="2"/>
        <scheme val="minor"/>
      </rPr>
      <t>il Responsabile di Area   effettua una parametrizzazione dei costi del servizi di natura informale, non regolamentata.
Non si ha riscontro di scheda riassuntiva come previsto da procedura PRX 704
Ad oggi i prezzi  di mercato non vengono stimati su dati di benchmark ( ribasso 7,11%).Si raccomanda di tenere un record offerta in cui indicare l'indice di ribasso.
Si raccomanda di mantenere evidenza della documentazione richiesta nei Capitolati  d'appalto.</t>
    </r>
    <r>
      <rPr>
        <sz val="11"/>
        <color rgb="FFFF0000"/>
        <rFont val="Calibri"/>
        <family val="2"/>
        <scheme val="minor"/>
      </rPr>
      <t xml:space="preserve">
</t>
    </r>
  </si>
  <si>
    <r>
      <t xml:space="preserve">L'attività di implementazione di processi/funzioni sui sistemi gestionali  potrebbe presentare l’occasione per la realizzazione, anche a titolo di concorso con altre funzioni aziendali, dei reati c.d. informatici, allo scopo di ottenere indebiti vantaggi per la Società e, nel dettaglio, dei reati di </t>
    </r>
    <r>
      <rPr>
        <b/>
        <sz val="11"/>
        <rFont val="Calibri"/>
        <family val="2"/>
        <scheme val="minor"/>
      </rPr>
      <t>accesso abusivo a sistema informatico</t>
    </r>
    <r>
      <rPr>
        <sz val="11"/>
        <rFont val="Calibri"/>
        <family val="2"/>
        <scheme val="minor"/>
      </rPr>
      <t>, per esempio, nel caso di accesso non autorizzato ai sistemi informatici di terzi (es. enti concorrenti, pubblici o privati), protetti da misure di sicurezza (siano esse di tipo hardware o software), al fine di acquisire informazioni riservate.</t>
    </r>
  </si>
  <si>
    <r>
      <t xml:space="preserve">L'attività di gestione delle carriere potrebbe essere strumentale alla commissione, anche a titoli di concorso con altre funzioni aziendali,  dei reati di:
- </t>
    </r>
    <r>
      <rPr>
        <b/>
        <sz val="11"/>
        <color theme="1"/>
        <rFont val="Calibri"/>
        <family val="2"/>
        <scheme val="minor"/>
      </rPr>
      <t>corruzione</t>
    </r>
    <r>
      <rPr>
        <sz val="11"/>
        <rFont val="Calibri"/>
        <family val="2"/>
        <scheme val="minor"/>
      </rPr>
      <t xml:space="preserve"> anche di membri e/o funzionari delle comunità europee o di stati esteri, nel caso in cui, ad esempio, venga favorito l'avanzamento di carriera di un soggetto gradito a soggetti appartenenti alla Pubblica Amministrazione al fine di ottenere un vantaggio per la Società;
- </t>
    </r>
    <r>
      <rPr>
        <b/>
        <sz val="11"/>
        <color theme="1"/>
        <rFont val="Calibri"/>
        <family val="2"/>
        <scheme val="minor"/>
      </rPr>
      <t xml:space="preserve"> induzione indebita a dare o promettere utilità</t>
    </r>
    <r>
      <rPr>
        <sz val="11"/>
        <rFont val="Calibri"/>
        <family val="2"/>
        <scheme val="minor"/>
      </rPr>
      <t xml:space="preserve"> qualora, ad esempio, un pubblico ufficiale o l’incaricato di pubblico servizio, abusando della sua qualità o dei suoi poteri, induca qualcuno a favorire l'avanzamento di carriera di un soggetto gradito alla stessa Pubblica Amministrazione o soggetto segnalato dalla Pubblica Amministrazione).
Nel caso specifico delle fattispecie corruttive  rispetto ai reati sopra citati e al caso di falso in atto d'ufficio  al  la gestione della carriera di società in house potrebbe rappresentare profilo di rischio corruttivo ex legge 190/2012  a titolo esemplificativo nel caso in cui un chiunque per interesse proprio  mediante l’utilizzo o la presentazione di dichiarazioni o di documenti falsi o attestanti cose non vere, ovvero mediante l’omissione di informazioni dovute consegue indebitamente ottenga una progressione  contributi, finanziamenti o altre erogazioni da parte di un committente pubblico.</t>
    </r>
  </si>
  <si>
    <r>
      <rPr>
        <b/>
        <sz val="11"/>
        <rFont val="Calibri"/>
        <family val="2"/>
        <scheme val="minor"/>
      </rPr>
      <t xml:space="preserve">Segregazione delle funzioni: </t>
    </r>
    <r>
      <rPr>
        <sz val="11"/>
        <rFont val="Calibri"/>
        <family val="2"/>
        <scheme val="minor"/>
      </rPr>
      <t xml:space="preserve">
L’attività di gestione del ciclo fiscale appare segregata in quanto tutti gli adempimenti vengono svolti dalla Funzione Amministrazione e Finanza, verificati ed approvati, annualmente, da parte della società di revisione e del Collegio Sindacale. 
</t>
    </r>
    <r>
      <rPr>
        <b/>
        <sz val="11"/>
        <rFont val="Calibri"/>
        <family val="2"/>
        <scheme val="minor"/>
      </rPr>
      <t xml:space="preserve">Principi di comportamento: </t>
    </r>
    <r>
      <rPr>
        <sz val="11"/>
        <rFont val="Calibri"/>
        <family val="2"/>
        <scheme val="minor"/>
      </rPr>
      <t xml:space="preserve">
Il Protocollo per la gestione dei flussi contabili societari prevede che tutta la documentazione e i relativi allegati vengano predisposti in conformità con gli adempimenti previsti dalle normative.
</t>
    </r>
    <r>
      <rPr>
        <b/>
        <sz val="11"/>
        <rFont val="Calibri"/>
        <family val="2"/>
        <scheme val="minor"/>
      </rPr>
      <t xml:space="preserve">Controlli specifici: </t>
    </r>
    <r>
      <rPr>
        <sz val="11"/>
        <rFont val="Calibri"/>
        <family val="2"/>
        <scheme val="minor"/>
      </rPr>
      <t xml:space="preserve">
I dati relativi agli adempimenti fiscali sono generati dal sistema.
Controllo, da parte di un consulente esterno, delle dichiarazioni predisposte dalla Funzione Amministrazione e Finanza relative al calcolo dell’IRES e dell’IRAP. 
Svolgimento di controlli annuali da parte del Collegio Sindacale e della Società di revisione. 
</t>
    </r>
    <r>
      <rPr>
        <b/>
        <sz val="11"/>
        <rFont val="Calibri"/>
        <family val="2"/>
        <scheme val="minor"/>
      </rPr>
      <t>Tracciabilità del processo decisionale e archiviazione:</t>
    </r>
    <r>
      <rPr>
        <sz val="11"/>
        <rFont val="Calibri"/>
        <family val="2"/>
        <scheme val="minor"/>
      </rPr>
      <t xml:space="preserve"> 
Conservazione ed archiviazione delle Dichiarazioni.</t>
    </r>
  </si>
  <si>
    <r>
      <t xml:space="preserve">L'attività di gestione degli adempimenti contributivi e assicurativi potrebbe essere strumentale alla commissione,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e/o funzionari delle comunità europee o di stati esteri, ad esempio, attraverso l'offerta o la promessa  di denaro o altra utilità indebita ad un funzionario pubblico nell'ambito di una visita ispettiva, al fine di indurre lo stesso ad ignorare eventuali inadempimenti di legge oppure ad omettere/attenuare l'erogazione di sanzioni conseguenti ad eventuali rilievi;
</t>
    </r>
    <r>
      <rPr>
        <b/>
        <sz val="11"/>
        <color rgb="FF000000"/>
        <rFont val="Calibri"/>
        <family val="2"/>
        <scheme val="minor"/>
      </rPr>
      <t xml:space="preserve">- induzione indebita a dare o promettere utilità </t>
    </r>
    <r>
      <rPr>
        <sz val="11"/>
        <color rgb="FF000000"/>
        <rFont val="Calibri"/>
        <family val="2"/>
        <scheme val="minor"/>
      </rPr>
      <t>qualora, ad esempio, un pubblico ufficiale o l’incaricato di pubblico servizio, abusando della sua qualità o dei suoi poteri, induca qualcuno a offrirgli o promettergli denaro o altra utilità indebita nell'ambito di una visita ispettiva, al fine di indurlo ad ignorare eventuali inadempimenti di legge oppure ad omettere/attenuare l'erogazione di sanzioni conseguenti ad eventuali rilievi.</t>
    </r>
  </si>
  <si>
    <r>
      <t xml:space="preserve">L'attività di elaborazione delle buste paga potrebbe essere strumentale alla commissione, anche a titolo di concorso con altre funzioni aziendali, dei reati di:
- </t>
    </r>
    <r>
      <rPr>
        <b/>
        <sz val="11"/>
        <color theme="1"/>
        <rFont val="Calibri"/>
        <family val="2"/>
        <scheme val="minor"/>
      </rPr>
      <t>corruzione,</t>
    </r>
    <r>
      <rPr>
        <sz val="11"/>
        <rFont val="Calibri"/>
        <family val="2"/>
        <scheme val="minor"/>
      </rPr>
      <t xml:space="preserve"> anche di membri e/o funzionari delle comunità europee o di stati esteri, ad esempio, nel caso in cui sia riconosciuta una retribuzione non dovuta al fine di ottenere un indebito trattamento di favore per la Società; oppure nel caso in cui sia riconosciuta ad un dipendente una retribuzione non dovuta al fine di creare una disponibilità finanziaria da utilizzare a fini corruttivi;
</t>
    </r>
    <r>
      <rPr>
        <b/>
        <sz val="11"/>
        <rFont val="Calibri"/>
        <family val="2"/>
        <scheme val="minor"/>
      </rPr>
      <t xml:space="preserve">- induzione indebita a dare o promettere utilità </t>
    </r>
    <r>
      <rPr>
        <sz val="11"/>
        <rFont val="Calibri"/>
        <family val="2"/>
        <scheme val="minor"/>
      </rPr>
      <t>qualora, ad esempio, un pubblico ufficiale o l’incaricato di pubblico servizio, abusando della sua qualità o dei suoi poteri, induca qualcuno a riconoscere una retribuzione non dovuta ad un soggetto, non effettivamente dipendente della Società ed a lui gradito.</t>
    </r>
  </si>
  <si>
    <r>
      <t xml:space="preserve">L'attività di gestione degli adempimenti fiscali potrebbe essere strumentale alla commissione,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o funzionari delle Comunità europee o di Stati esteri,  ad esempio, attraverso l'offerta o la promessa  di denaro o altra utilità indebita ad un funzionario pubblico nell'ambito di una visita ispettiva al fine di indurre lo stesso ad ignorare eventuali inadempimenti di legge oppure ad omettere/attenuare l'erogazione di sanzioni conseguenti ad eventuali rilievi;
- </t>
    </r>
    <r>
      <rPr>
        <b/>
        <sz val="11"/>
        <color rgb="FF000000"/>
        <rFont val="Calibri"/>
        <family val="2"/>
        <scheme val="minor"/>
      </rPr>
      <t xml:space="preserve">induzione indebita a dare o promettere utilità </t>
    </r>
    <r>
      <rPr>
        <sz val="11"/>
        <color rgb="FF000000"/>
        <rFont val="Calibri"/>
        <family val="2"/>
        <scheme val="minor"/>
      </rPr>
      <t>qualora, ad esempio, un pubblico ufficiale o l’incaricato di pubblico servizio, abusando della sua qualità o dei suoi poteri, induca qualcuno a offrirgli o promettergli denaro o altra utilità indebita al fine di ignorare eventuali inadempimenti di legge oppure omettere/attenuare l'erogazione di sanzioni conseguenti ad eventuali rilievi, nel corso una visita ispettiva.</t>
    </r>
  </si>
  <si>
    <r>
      <t xml:space="preserve">L'attivitò di controllo sull'esecuzione dell'ordine potrebbe presentare profili di rischio strumentali alla realizzazione,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o funzionari delle Comunità europee o di Stati esteri, o persone segnalate, gradite o comunque vicine alla Pubblica Amministrazione, qualora, ad esempio, fossero accettate fatture e effettuati benestare al pagamento a fronte di beni inesistenti o per importi superiori rispetto a quanto dovuto al fine di creare una riserva finanziaria in capo alla Società, da utilizzare a fini corruttivi
-  </t>
    </r>
    <r>
      <rPr>
        <b/>
        <sz val="11"/>
        <color rgb="FF000000"/>
        <rFont val="Calibri"/>
        <family val="2"/>
        <scheme val="minor"/>
      </rPr>
      <t>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ad accettare fatture e effettuare benestare al pagamento a fronte di beni inesistenti o per importi superiori rispetto a quanto dovuto al fine di creare una riserva finanziaria in capo alla Società, da utilizzare a fini corruttivi</t>
    </r>
  </si>
  <si>
    <r>
      <t xml:space="preserve">L'attività di gestione degli immobili potrebbe presentare, anche in concorso con altre Direzioni/Funzioni, profili di rischio strumentali alla commissione dei reati di:
- </t>
    </r>
    <r>
      <rPr>
        <b/>
        <sz val="11"/>
        <rFont val="Calibri"/>
        <family val="2"/>
        <scheme val="minor"/>
      </rPr>
      <t xml:space="preserve">corruzione </t>
    </r>
    <r>
      <rPr>
        <sz val="11"/>
        <rFont val="Calibri"/>
        <family val="2"/>
        <scheme val="minor"/>
      </rPr>
      <t>nel caso in cui, ad esempio venga fornito un alloggio a soggetti graditi alla Pubblica Amministrazione o assimilabili al fine di ottenere indebiti vantaggi;
-</t>
    </r>
    <r>
      <rPr>
        <b/>
        <sz val="11"/>
        <rFont val="Calibri"/>
        <family val="2"/>
        <scheme val="minor"/>
      </rPr>
      <t xml:space="preserve"> induzione indebita a dare o promettere utilità</t>
    </r>
    <r>
      <rPr>
        <sz val="11"/>
        <rFont val="Calibri"/>
        <family val="2"/>
        <scheme val="minor"/>
      </rPr>
      <t>, qualora un pubblico ufficiale o l'incaricato di un pubblico servizio, abusando della sua qualità o dei suoi poteri, induca qualcuno a fornire un alloggio ad un soggetto a lui gradito.</t>
    </r>
  </si>
  <si>
    <r>
      <t xml:space="preserve">L'attività di gestione fiscale potrebbe essere strumentale alla realizzazione del reato di </t>
    </r>
    <r>
      <rPr>
        <b/>
        <sz val="11"/>
        <rFont val="Calibri"/>
        <family val="2"/>
        <scheme val="minor"/>
      </rPr>
      <t xml:space="preserve">false comunicazione sociali </t>
    </r>
    <r>
      <rPr>
        <sz val="11"/>
        <rFont val="Calibri"/>
        <family val="2"/>
        <scheme val="minor"/>
      </rPr>
      <t>nel caso in cui la funzione, anche in concorso con altre funzioni aziendali coinvolte nell'attività in oggetto, a causa di una non corretta gestione, attuazione e aggregazione dei relativi dati contabili, esponga fatti materiali non rispondenti al vero, ovvero siano volontariamente omesse o alterate le informazioni sulla situazione economica o finanziaria dei contenziosi fiscali al fine di indurre in errore i destinatari delle comunicazioni sociali, nell'interesse o vantaggio della Società.</t>
    </r>
  </si>
  <si>
    <r>
      <t xml:space="preserve">L'attività di tesoreria potrebbe essere strumentale alla commissione, anche a titolo di concorso con altre funzioni aziendali o di Gruppo, dei reati di:
</t>
    </r>
    <r>
      <rPr>
        <b/>
        <sz val="11"/>
        <rFont val="Calibri"/>
        <family val="2"/>
        <scheme val="minor"/>
      </rPr>
      <t>- false comunicazioni sociali</t>
    </r>
    <r>
      <rPr>
        <sz val="11"/>
        <rFont val="Calibri"/>
        <family val="2"/>
        <scheme val="minor"/>
      </rPr>
      <t xml:space="preserve"> attraverso l'errata (volontaria, quindi con dolo) valorizzazione delle operazioni monetarie e finanziarie;
</t>
    </r>
  </si>
  <si>
    <r>
      <t>L'attività di predisposizione del Bilancio e delle scritture contabili potrebbe essere strumentale alla commissione, anche a titolo di concorso con altre funzioni aziendali o di Gruppo, dei reati di:
-</t>
    </r>
    <r>
      <rPr>
        <b/>
        <sz val="11"/>
        <rFont val="Calibri"/>
        <family val="2"/>
        <scheme val="minor"/>
      </rPr>
      <t xml:space="preserve"> impedito controllo</t>
    </r>
    <r>
      <rPr>
        <sz val="11"/>
        <rFont val="Calibri"/>
        <family val="2"/>
        <scheme val="minor"/>
      </rPr>
      <t xml:space="preserve"> qualora, ad esempio, in fase di approvazione del Bilancio, occultando documenti o con altri idonei artifici, venga impedito o comunque ostacolato lo svolgimento delle attività di controllo legalmente attribuite ai soci e al collegio sindacale;
- </t>
    </r>
    <r>
      <rPr>
        <b/>
        <sz val="11"/>
        <rFont val="Calibri"/>
        <family val="2"/>
        <scheme val="minor"/>
      </rPr>
      <t>false comunicazioni sociali</t>
    </r>
    <r>
      <rPr>
        <sz val="11"/>
        <rFont val="Calibri"/>
        <family val="2"/>
        <scheme val="minor"/>
      </rPr>
      <t xml:space="preserve"> attraverso l'errata (volontaria, quindi con dolo) predisposizione di documentazione contabile e/o l'errata (volontaria, quindi con dolo) predisposizione del bilancio e delle relative scritture contabili;</t>
    </r>
    <r>
      <rPr>
        <b/>
        <sz val="11"/>
        <rFont val="Calibri"/>
        <family val="2"/>
        <scheme val="minor"/>
      </rPr>
      <t xml:space="preserve"> 
- operazioni in pregiudizio dei creditori </t>
    </r>
    <r>
      <rPr>
        <sz val="11"/>
        <rFont val="Calibri"/>
        <family val="2"/>
        <scheme val="minor"/>
      </rPr>
      <t>qualora, ad esempio, mediante riduzioni del capitale sociale o fusioni con altre società o scissioni, vengano violate le disposizioni di legge a tutela dei creditori, cagionando un danno a questi ultimi;</t>
    </r>
    <r>
      <rPr>
        <b/>
        <sz val="11"/>
        <rFont val="Calibri"/>
        <family val="2"/>
        <scheme val="minor"/>
      </rPr>
      <t xml:space="preserve">
- formazione fittizia del capitale </t>
    </r>
    <r>
      <rPr>
        <sz val="11"/>
        <rFont val="Calibri"/>
        <family val="2"/>
        <scheme val="minor"/>
      </rPr>
      <t>qualora  venga formato fittiziamente il capitale sociale ad esempio mediante l'attribuzione di azioni o quote in misura complessivamente superiore all'ammontare del capitale sociale, la sottoscrizione reciproca di azioni o quote o  la sopravvalutazione rilevante dei conferimenti di beni in natura o di crediti;</t>
    </r>
    <r>
      <rPr>
        <b/>
        <sz val="11"/>
        <rFont val="Calibri"/>
        <family val="2"/>
        <scheme val="minor"/>
      </rPr>
      <t xml:space="preserve">
- ostacolo all'esercizio delle funzioni delle autorità pubbliche di vigilanza </t>
    </r>
    <r>
      <rPr>
        <sz val="11"/>
        <rFont val="Calibri"/>
        <family val="2"/>
        <scheme val="minor"/>
      </rPr>
      <t>attraverso la volontaria errata predisposizione di documentazione contabile e/o la volontaria errata predisposizione del bilancio e delle relative note e comunicazioni verso gli organi di vigilanza pubblica.</t>
    </r>
  </si>
  <si>
    <r>
      <t xml:space="preserve">L'attività di redazione del conto economico gestionale mensile potrebbe essere strumentale alla commissione, anche a titolo di concorso con altre funzioni aziendali o di Gruppo, del reato di </t>
    </r>
    <r>
      <rPr>
        <b/>
        <sz val="11"/>
        <color rgb="FF000000"/>
        <rFont val="Calibri"/>
        <family val="2"/>
        <scheme val="minor"/>
      </rPr>
      <t>impedito controllo</t>
    </r>
    <r>
      <rPr>
        <sz val="11"/>
        <color rgb="FF000000"/>
        <rFont val="Calibri"/>
        <family val="2"/>
        <scheme val="minor"/>
      </rPr>
      <t xml:space="preserve"> attraverso la volontaria errata redazione del contro economico gestionale mensile</t>
    </r>
  </si>
  <si>
    <r>
      <t xml:space="preserve">L'attività di valorizzazione dei magazzini potrebbe essere strumentale alla commissione, anche a titolo di concorso con altre funzioni aziendali o di Gruppo, dei reati di;
- </t>
    </r>
    <r>
      <rPr>
        <b/>
        <sz val="11"/>
        <color rgb="FF000000"/>
        <rFont val="Calibri"/>
        <family val="2"/>
        <scheme val="minor"/>
      </rPr>
      <t xml:space="preserve">impedito controllo </t>
    </r>
    <r>
      <rPr>
        <sz val="11"/>
        <color rgb="FF000000"/>
        <rFont val="Calibri"/>
        <family val="2"/>
        <scheme val="minor"/>
      </rPr>
      <t xml:space="preserve">attraverso la volontaria errata valorizzazione dei magazzini;
</t>
    </r>
    <r>
      <rPr>
        <b/>
        <sz val="11"/>
        <color rgb="FF000000"/>
        <rFont val="Calibri"/>
        <family val="2"/>
        <scheme val="minor"/>
      </rPr>
      <t>- false comunicazioni sociali</t>
    </r>
    <r>
      <rPr>
        <sz val="11"/>
        <color rgb="FF000000"/>
        <rFont val="Calibri"/>
        <family val="2"/>
        <scheme val="minor"/>
      </rPr>
      <t xml:space="preserve"> attraverso l'errata (volontaria, quindi con dolo) predisposizione di documentazione contabile e/o l'errata (volontaria, quindi con dolo) predisposizione del conto economico</t>
    </r>
  </si>
  <si>
    <r>
      <t xml:space="preserve">L'attività di consuntivazione potrebbe essere strumentale alla commissione, anche a titolo di concorso con altre funzioni aziendali o di Gruppo, del reato di </t>
    </r>
    <r>
      <rPr>
        <b/>
        <sz val="11"/>
        <rFont val="Calibri"/>
        <family val="2"/>
        <scheme val="minor"/>
      </rPr>
      <t>impedito controllo</t>
    </r>
    <r>
      <rPr>
        <sz val="11"/>
        <rFont val="Calibri"/>
        <family val="2"/>
        <scheme val="minor"/>
      </rPr>
      <t xml:space="preserve"> attraverso il volontario errato inserimento delle voci di costo a budget.</t>
    </r>
  </si>
  <si>
    <r>
      <t xml:space="preserve">L'attività di controllo sull'esecuzione dell'ordine potrebbe essere strumentale alla commissione dei reati di:
- </t>
    </r>
    <r>
      <rPr>
        <b/>
        <sz val="11"/>
        <color rgb="FF000000"/>
        <rFont val="Calibri"/>
        <family val="2"/>
        <scheme val="minor"/>
      </rPr>
      <t>false comunicazione sociali</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attraverso l'errata (volontaria, quindi con dolo) registrazione di fatture passive e la relativa contabilizzazione da parte della funzione anche in concorso con altre funzioni aziendali coinvolte nell'attività in oggetto;</t>
    </r>
    <r>
      <rPr>
        <b/>
        <sz val="11"/>
        <color rgb="FF000000"/>
        <rFont val="Calibri"/>
        <family val="2"/>
        <scheme val="minor"/>
      </rPr>
      <t xml:space="preserve">
- impedito controllo</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 xml:space="preserve">attraverso la mancata o non tempestiva trasmissione all’organo amministrativo, ai soci o ad altri organi sociali degli elementi richiesti;
- </t>
    </r>
    <r>
      <rPr>
        <b/>
        <sz val="11"/>
        <color rgb="FF000000"/>
        <rFont val="Calibri"/>
        <family val="2"/>
        <scheme val="minor"/>
      </rPr>
      <t>aggiotaggio</t>
    </r>
    <r>
      <rPr>
        <sz val="11"/>
        <color rgb="FF000000"/>
        <rFont val="Calibri"/>
        <family val="2"/>
        <scheme val="minor"/>
      </rPr>
      <t>,</t>
    </r>
    <r>
      <rPr>
        <b/>
        <sz val="11"/>
        <color rgb="FF000000"/>
        <rFont val="Calibri"/>
        <family val="2"/>
        <scheme val="minor"/>
      </rPr>
      <t xml:space="preserve"> </t>
    </r>
    <r>
      <rPr>
        <sz val="11"/>
        <color rgb="FF000000"/>
        <rFont val="Calibri"/>
        <family val="2"/>
        <scheme val="minor"/>
      </rPr>
      <t xml:space="preserve">attraverso l'errata (volontaria, quindi con dolo) registrazione di fatture passive;
- </t>
    </r>
    <r>
      <rPr>
        <b/>
        <sz val="11"/>
        <color rgb="FF000000"/>
        <rFont val="Calibri"/>
        <family val="2"/>
        <scheme val="minor"/>
      </rPr>
      <t>ostacolo all’esercizio delle funzioni delle autorità pubbliche di vigilanza</t>
    </r>
    <r>
      <rPr>
        <sz val="11"/>
        <color rgb="FF000000"/>
        <rFont val="Calibri"/>
        <family val="2"/>
        <scheme val="minor"/>
      </rPr>
      <t>,  attraverso la trasmissione ad una Autorità di fatti materiali, oggetto di valutazioni, non rispondenti al vero, nella fattispecie consistenti nelle condizioni economiche e finanziarie che si riflettono sulle previsioni di perdite di un'azienda.</t>
    </r>
  </si>
  <si>
    <r>
      <t xml:space="preserve">Le attività relative alla predisposizione dell'offerta e negoziazione potrebbero rappresentare l'occasione per realizzare il reato di </t>
    </r>
    <r>
      <rPr>
        <b/>
        <sz val="11"/>
        <rFont val="Calibri"/>
        <family val="2"/>
        <scheme val="minor"/>
      </rPr>
      <t>corruzione tra privati</t>
    </r>
    <r>
      <rPr>
        <sz val="11"/>
        <rFont val="Calibri"/>
        <family val="2"/>
        <scheme val="minor"/>
      </rPr>
      <t xml:space="preserve"> qualora, ad esempio, al fine di procurare alla Società un indebito vantaggio, vengano dati  o promessi denaro o altra utilità ad un dirigente di un’azienda potenziale cliente al fine di favorire la Società nell’aggiudicazione di un contratto ad un prezzo più alto di quello di mercato o rispetto alle offerte presentate da aziende concorrenti; oppure, a parità di prezzo, un contratto che fornisca un bene qualitativamente inferiore.</t>
    </r>
  </si>
  <si>
    <r>
      <t xml:space="preserve">L'attività di predisposizione dell'offerta e negoziazione potrebbe presentare profili di rischio di commissione, anche a titolo di concorso con altre funzioni aziendali o di Gruppo, dei reati con finalità di </t>
    </r>
    <r>
      <rPr>
        <b/>
        <sz val="11"/>
        <rFont val="Calibri"/>
        <family val="2"/>
        <scheme val="minor"/>
      </rPr>
      <t>terrorismo e di eversione dell'ordine democratico</t>
    </r>
    <r>
      <rPr>
        <sz val="11"/>
        <rFont val="Calibri"/>
        <family val="2"/>
        <scheme val="minor"/>
      </rPr>
      <t xml:space="preserve"> nel caso in cui la Società proceda, ad esempio, alla sottoscrizione di accordi commerciali con soggetti non in possesso dei necessari requisiti e coinvolti in attività di terrorismo.</t>
    </r>
  </si>
  <si>
    <r>
      <t xml:space="preserve">L'attività di valutazione e qualifica dei fornitori potrebbe, anche a titolo di concorso con altre Direzioni/Funzioni, presentare profili di rischio di commissione dei reati con finalità di </t>
    </r>
    <r>
      <rPr>
        <b/>
        <sz val="11"/>
        <rFont val="Calibri"/>
        <family val="2"/>
        <scheme val="minor"/>
      </rPr>
      <t>terrorismo e di eversione dell'ordine democratico</t>
    </r>
    <r>
      <rPr>
        <sz val="11"/>
        <rFont val="Calibri"/>
        <family val="2"/>
        <scheme val="minor"/>
      </rPr>
      <t xml:space="preserve"> nel caso in cui nella fase di selezione dei fornitori, la Società sottoscriva accordi di fornitura di beni e servizi con soggetti/società coinvolte in attività di terrorismo.</t>
    </r>
  </si>
  <si>
    <r>
      <rPr>
        <b/>
        <sz val="11"/>
        <rFont val="Calibri"/>
        <family val="2"/>
        <scheme val="minor"/>
      </rPr>
      <t xml:space="preserve">Segregazione delle funzioni: </t>
    </r>
    <r>
      <rPr>
        <sz val="11"/>
        <rFont val="Calibri"/>
        <family val="2"/>
        <scheme val="minor"/>
      </rPr>
      <t xml:space="preserve">
L’attività relativa agli adempimenti contributivi appare segregata in quanto le attività inerenti la gestione degli adempimenti contributivi sono svolte dall’Amministrazione del personale, approvate dalla Funzione Amministrazione e Finanza e controllate dalla Funzione Controllo di Gestione. 
</t>
    </r>
    <r>
      <rPr>
        <b/>
        <sz val="11"/>
        <rFont val="Calibri"/>
        <family val="2"/>
        <scheme val="minor"/>
      </rPr>
      <t>Principi di comportamento:</t>
    </r>
    <r>
      <rPr>
        <sz val="11"/>
        <rFont val="Calibri"/>
        <family val="2"/>
        <scheme val="minor"/>
      </rPr>
      <t xml:space="preserve">
Il Protocollo per la gestione delle risorse umane dispone che i Destinatari del documento agiscano costantemente con trasparenza e chiarezza, rispettando rigorosamente le procedure previste dalle norme applicabili, e quindi presentando dichiarazioni e documenti completi ed attinenti le attività per le quali i benefici possano essere legittimamente ottenuti (a titolo esemplificativo, nel caso di assunzione di personale con contratto di formazione e lavoro, la Società potrebbe trarre dei benefici economici nel caso di dichiarazioni mendaci in merito ai versamenti contributivi).  
</t>
    </r>
    <r>
      <rPr>
        <b/>
        <sz val="11"/>
        <rFont val="Calibri"/>
        <family val="2"/>
        <scheme val="minor"/>
      </rPr>
      <t xml:space="preserve">Controlli specifici: </t>
    </r>
    <r>
      <rPr>
        <sz val="11"/>
        <rFont val="Calibri"/>
        <family val="2"/>
        <scheme val="minor"/>
      </rPr>
      <t xml:space="preserve">
Effettuazione di verifiche ispettive da parte dei Sindaci e della Società di revisione.
Conservazione ed archiviazione della copia dei certificati medici presentati dai dipendenti in caso di assenza per malattia. 
Conservazione ed archiviazione del modello F24.
Conservazione ed archiviazione dei certificati di maternità.
Calcolo degli importi da trattenere o rimborsare effettuati dal CAF.
</t>
    </r>
    <r>
      <rPr>
        <b/>
        <sz val="11"/>
        <rFont val="Calibri"/>
        <family val="2"/>
        <scheme val="minor"/>
      </rPr>
      <t xml:space="preserve">Tracciabilità del processo decisionale e archiviazione: </t>
    </r>
    <r>
      <rPr>
        <sz val="11"/>
        <rFont val="Calibri"/>
        <family val="2"/>
        <scheme val="minor"/>
      </rPr>
      <t xml:space="preserve">
Archiviazione della documentazione, in formato cartaceo, inerente la gestione degli adempimenti contributivi per 10 anni. 
Conservazione e archiviazione di copia delle dichiarazioni in formato cartaceo.
Conservazione, da parte della Funzione Amministrazione del personale, della ricevuta attestante l’invio mediante l’applicativo ALPI Online della Dichiarazione INAIL. </t>
    </r>
  </si>
  <si>
    <r>
      <rPr>
        <b/>
        <sz val="11"/>
        <rFont val="Calibri"/>
        <family val="2"/>
        <scheme val="minor"/>
      </rPr>
      <t xml:space="preserve">Segregazione delle funzioni: </t>
    </r>
    <r>
      <rPr>
        <sz val="11"/>
        <rFont val="Calibri"/>
        <family val="2"/>
        <scheme val="minor"/>
      </rPr>
      <t xml:space="preserve">
Il processo appare segregato in quanto i cedolini vengono elaborati dalla Funzione Amministrazione del Personale sulla base di dati estratti dal sistema informativo ed i pagamenti vengono autorizzati dal Responsabile Amministrazione e Finanza.
Inoltre, in caso di mancata timbratura, il giustificativo con la motivazione sottostante viene approvato anche dal diretto responsabile.  
</t>
    </r>
    <r>
      <rPr>
        <b/>
        <sz val="11"/>
        <rFont val="Calibri"/>
        <family val="2"/>
        <scheme val="minor"/>
      </rPr>
      <t>Principi di comportamento:</t>
    </r>
    <r>
      <rPr>
        <sz val="11"/>
        <rFont val="Calibri"/>
        <family val="2"/>
        <scheme val="minor"/>
      </rPr>
      <t xml:space="preserve">
Il Protocollo per la gestione delle risorse umane dispone che i Destinatari del documento agiscano costantemente con trasparenza e chiarezza, rispettando rigorosamente le procedure previste dalle norme applicabili, e quindi presentando dichiarazioni e documenti completi ed attinenti le attività per le quali i benefici possano essere legittimamente ottenuti (a titolo esemplificativo, nel caso di assunzione di personale con contratto di formazione e lavoro, la Società potrebbe trarre dei benefici economici nel caso di dichiarazioni mendaci in merito ai versamenti contributivi). 
</t>
    </r>
    <r>
      <rPr>
        <b/>
        <sz val="11"/>
        <rFont val="Calibri"/>
        <family val="2"/>
        <scheme val="minor"/>
      </rPr>
      <t xml:space="preserve">Controlli specifici: </t>
    </r>
    <r>
      <rPr>
        <sz val="11"/>
        <rFont val="Calibri"/>
        <family val="2"/>
        <scheme val="minor"/>
      </rPr>
      <t xml:space="preserve">
La Funzione Amministrazione del Personale svolge controlli a campione di tipo contabile sulla corretta compilazione dei cedolini.
Il pagamento dell’importo totale delle buste paga viene autorizzato dal Responsabile Amministrazione e Finanza. 
Rilevazione delle presenze mediante l’utilizzo di apposito badge e del software Byte.
Utilizzo di specifico software  che si interfaccia direttamente con la gestione delle anagrafiche dei dipendenti.
Utilizzo di specifico software per l’elaborazione dei cedolini.
Definizione delle retribuzioni dei dipendenti sulla base dei contratti e delle altre politiche salariali dell’azienda.
Controllo, per il personale addetto alla produzione, delle ore retribuite con eventuali rapporti di lavoro compilati nei reparti di produzione.
Controllo sulle ore lavorate da parte della Funzione Amministrazione del personale.
</t>
    </r>
    <r>
      <rPr>
        <b/>
        <sz val="11"/>
        <rFont val="Calibri"/>
        <family val="2"/>
        <scheme val="minor"/>
      </rPr>
      <t xml:space="preserve">Tracciabilità del processo decisionale e archiviazione: </t>
    </r>
    <r>
      <rPr>
        <sz val="11"/>
        <rFont val="Calibri"/>
        <family val="2"/>
        <scheme val="minor"/>
      </rPr>
      <t xml:space="preserve">
Conservazione e archiviazione dei giustificativi di motivazione delle mancate timbrature, assenze, rientri anticipati da malattie.
Archiviazione della documentazione inerente la gestione delle retribuzioni dei dipendenti e dei compensi ai Sindaci per 10 anni. </t>
    </r>
  </si>
  <si>
    <r>
      <t>L'attività di gestione delle sponsorizzazioni  potrebbe presentare potenziali profili di rischio di commissione, anche a titolo di concorso con altre funzioni aziendali, dei reati di:
-</t>
    </r>
    <r>
      <rPr>
        <b/>
        <sz val="11"/>
        <color rgb="FF000000"/>
        <rFont val="Calibri"/>
        <family val="2"/>
        <scheme val="minor"/>
      </rPr>
      <t xml:space="preserve"> corruzione</t>
    </r>
    <r>
      <rPr>
        <sz val="11"/>
        <color rgb="FF000000"/>
        <rFont val="Calibri"/>
        <family val="2"/>
        <scheme val="minor"/>
      </rPr>
      <t>, anche di membri e/o funzionari delle comunità europee o di stati esteri, nel caso in cui, ad esempio, vengano effettuate elargizioni in denaro a pubblici funzionari mascherate da sponsorizzazione di eventi al fine di ottenere un indebito vantaggio per la Società;
-</t>
    </r>
    <r>
      <rPr>
        <b/>
        <sz val="11"/>
        <color rgb="FF000000"/>
        <rFont val="Calibri"/>
        <family val="2"/>
        <scheme val="minor"/>
      </rPr>
      <t xml:space="preserve"> 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 dare o promettere indebitamente, denaro o altra utilità ad un esponente della PA, ad esempio attraverso il riconoscimento/ concessione di indebite elargizioni ad Enti benefici o Società senza scopo di lucro riconducibili ad esponenti della Pubblica Amministrazione (o collegati alla stessa), al fine di favorire interessi della Società ovvero di creare disponibilità illecite utilizzabili per la realizzazione, anche a titolo di concorso con altre funzioni aziendali, dei reati in oggetto.
Nel caso specifico delle fattispecie corruttive  rispetto ai reati sopra citati e al caso di </t>
    </r>
    <r>
      <rPr>
        <b/>
        <sz val="11"/>
        <color rgb="FF000000"/>
        <rFont val="Calibri"/>
        <family val="2"/>
        <scheme val="minor"/>
      </rPr>
      <t>peculato, malversazione e abuso in atto d'ufficio</t>
    </r>
    <r>
      <rPr>
        <sz val="11"/>
        <color rgb="FF000000"/>
        <rFont val="Calibri"/>
        <family val="2"/>
        <scheme val="minor"/>
      </rPr>
      <t xml:space="preserve">   la gestione delle sponsorizzazioni potrebbe rappresentare profilo di rischio corruttivo ex legge 190/2012  a titolo esemplificativo e non esaustivo  nel caso in cui il soggetto titolato al rilascio delle sponsorizzazioni e per interesse proprio o di propri congiunti finanzi Enti ed iniziative, procurando a se intenzionalmente un proprio  ingiusto vantaggio.</t>
    </r>
  </si>
  <si>
    <t>L’attività di gestione del ciclo attivo si compone di due principali attività: emissione di fatture verso clienti pubblici e privati e gestione e recupero del credito.
Emissione di fatture verso Italia :
 Per quanto attiene la clientela privata l’attività ha inizio con un’analisi della solvibilità del cliente e una valutazione tecnica dell’impresa mediante la creazione di una “scheda profilo cliente” contenente le informazioni raccolte circa la valutazione di: redditività economica, solvibilità patrimoniale e capacità finanziaria di far fronte alle passività relative al cliente ed al Gruppo di appartenenza. L’analisi dell’impresa è dunque una valutazione altamente tecnica che non si limita ai soli dati contabili, ma tiene conto anche degli elementi extra-contabili; se necessario viene richiesto anche il casellario giudiziale. Sulla base dell'analisi di solvibilità viene determinata la sottoscrizioni dei contratti. Per quanto riguarda la clientela pubblicamaggioritaria  l'affidamento incarico è vincolato da bando di gara.
Sulla bas degli incarichi affidati  nelle condizioni specificate nei cotratti stipulati, il Resp. di Area ( attività promariamente riferita all'Area Raccolta) certifica il SAL  o l'esecuzione lavori, e dispone il mandato per l'emissione della fattura  all'Ufficio Amministrazione , contabilià e finanza.
Gestione e recupero del credito: 
la Funzione Amministrazione Contabilità e Finanza verifica lo stato dei pagamenti ricevuti o da ricevere, notificati automaticamente attraverso sistema informativo , e le contabili di pagamento e provvede alla registrazione a sistema degli stessi. In caso di mancato pagamento da parte del cliente entro il termine stabilito, la Funzione AmministrazioneContabilità  e Finanza informa il Resp. di Area  che  contatta il cliente per verificarne le cause; se il cliente fornisce motivazioni attestanti la non conformità del servizio rispetto all’ordine evaso la funzione Customer Care a supporto della Direzione tecnica e operations  provvede ad avviare l'iter per la gestione del reclamo \ non conformità. Se dall'indagine  emerge una  non conformità e la Funzione Amministrazione Contabilità  e Finanza provvede ad redigere, contabilizzare ed inviare al cliente un documento di rettifica. Nel caso in cui dall’analisi di conformità non emergano motivazioni che giustifichino il mancato pagamento, la Funzione AmministrazioneContabilità  e Finanza invia al cliente un sollecito di pagamento e . Infine, se, dopo 180 giorni dal sollecito, la fattura risulta non pagata L'Ufficio Legale provvede ad inoltrare al cliente la lettera di messa in mora.</t>
  </si>
  <si>
    <t xml:space="preserve">Resp. Area
Amministrazione 
Customer Care
</t>
  </si>
  <si>
    <r>
      <t xml:space="preserve">La gestione del ciclo attivo potrebbe presentare profili di rischio strumentali alla realizzazione, anche a titolo di concorso con altre funzioni aziendali, dei reati di:
- </t>
    </r>
    <r>
      <rPr>
        <b/>
        <sz val="11"/>
        <color rgb="FF000000"/>
        <rFont val="Calibri"/>
        <family val="2"/>
        <scheme val="minor"/>
      </rPr>
      <t>corruzione</t>
    </r>
    <r>
      <rPr>
        <sz val="11"/>
        <color rgb="FF000000"/>
        <rFont val="Calibri"/>
        <family val="2"/>
        <scheme val="minor"/>
      </rPr>
      <t>, anche di membri o funzionari delle Comunità europee o di Stati esteri o persone segnalate, gradite o comunque vicine alla Pubblica Amministrazione, attraverso, ad esempio, l'attuazione di procedure di recupero crediti favorevoli alla stessa Pubblica Amministrazione o al soggetto segnalato dalla Pubblica Amministrazione (e debitore della società) o il passaggio a sofferenza e/o perdita del credito medesimo in assenza dei requisiti previsti dalla procedura del recupero crediti.  
-</t>
    </r>
    <r>
      <rPr>
        <b/>
        <sz val="11"/>
        <color rgb="FF000000"/>
        <rFont val="Calibri"/>
        <family val="2"/>
        <scheme val="minor"/>
      </rPr>
      <t xml:space="preserve"> Peculato, 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ad attuare procedure di recupero crediti favorevoli alla stessa Pubblica Amministrazione o a soggetto segnalato dalla Pubblica Amministrazione (e debitore della società).
Nel caso specifico delle fattispecie corruttive  rispetto ai reati sopra citati e al caso  abuso in atto d'ufficio   la gestione del ciclo attivo  potrebbe rappresentare profilo di rischio corruttivo ex legge 190/2012  a titolo esemplificativo e non esaustivo  nel caso in cui il soggetto titolato al rilascio delle fatture attive o quello preposto al recupero crediti  per interesse proprio o di propri congiunti  non si rivalga nei confronti dei clienti, procurando a se intenzionalmente un proprio  ingiusto vantaggio.</t>
    </r>
  </si>
  <si>
    <r>
      <t xml:space="preserve">L’attività di gestione del ciclo passivo ha inizio con il ricevimento della fattura da parte del fornitore. La Funzione Amministrazione e Finanza svolge una verifica della correttezza e della corrispondenza tra i dati della stessa e quelli contenuti nell’ordine di acquisto sul sistema infromativo. A fronte del buon esito delle verifiche, la Funzione Amministrazione e Finanza modifica lo stato delle partite contabili a sistema portandole da “fattura da ricevere” a “debito al fornitore”. 
Per il pagamento di prestazioni di servizi la Funzione Richiedente emette un benestare al pagamento , che genera automaticamente una bolla fornitore. 
La Funzione Richiedente effettua un confronto tra servizi prestati,  tra quantità acquistate e quantità consegnate e termini di pagamento, mediante la compilazione di un foglio word; se la prestazione è conforme firma il benestare alla fatturazione che deve essere sottoscritto anche dall’Ufficio Acquisti e allegato alla fattura.
Mensilmente, la Funzione Amministrazione e Finanza effettua una previsione/programmazione dei pagamenti sulla base delle disponibilità liquide e dei debiti verso fornitori e la inserisce a sistema..
</t>
    </r>
    <r>
      <rPr>
        <b/>
        <sz val="11"/>
        <rFont val="Calibri"/>
        <family val="2"/>
        <scheme val="minor"/>
      </rPr>
      <t>L'iter dei dettaglio dello sblocco pagamento fattura passiva tine conto dei seguenti elementi:</t>
    </r>
    <r>
      <rPr>
        <sz val="11"/>
        <rFont val="Calibri"/>
        <family val="2"/>
        <scheme val="minor"/>
      </rPr>
      <t xml:space="preserve">
Verifica del processo aziendale 
Evasione ordine
Dichiarazione prestazione avvenuta da parte del Resp. di Area
Evasione ordine -  
 - fattura
Evasione ordine d'acquisto  con  certificazione della pagabilità della fattura
 Spunta fatture per corrispondenza prezzo ordine - prezzo fattura
Modifica valori  entro Range  -
Vettore - trasporto 
 A seguito di verifica
 Blocco pagamento -  fattura  - tracciato fattura non conforme
Se il  sevizio  segnala violazione    emette penale  fattura attiva 
NC -  fattura passiva  -  comunicata al Resp. Servzio
Emissione NC - al fornitore - scheda fornitori
Rif fattura  - note credito parziale e totale con motivazione - 
 Blocco pagamento
Fattura marcata  come non conforme  - sblocco  con mail 
Firma fattura -   Addetta alla fatturazione acquisti
Fattura pagabile - verifica DURC- sopra i 10.000  Equitalia -  pubblicazione   - presenza CIG  - IBAN dedicato
</t>
    </r>
  </si>
  <si>
    <t xml:space="preserve">.Appare opportuno gestire un flusso informativo tra i vari soggetti coinvolti nel processo di gestione dei  fornitori, con particolare riferimento alla gestione delle non conformità sui fornitori e ai criteri di squalifica  e qualifica dei fornitori rispetto all'  Albo Fornitori 
Si raccomanda  di valutare l'opportunità di un auditing periodico sui cantieri per riscontrare  in modo formalizzato  la conformità dell'opera rispetto al contratto e al capitolato sottoscritto dall'appaltatore.
Depuratori:Occorrerebbe valutare l'opportunità di  formalizzare un   criterio di  valutazione (  ad esempio SAL) - liquidazione nei confronti degli appaltatori con incarichi continuativi.
Non è formalizzato un criterio anagrafico omogeneo per la verifica del possesso  dei requisiti ed il permanere  dei requisiti dei fornitori  ( ad esempio Gestori Piazzole, Autorizzazione dei Mezzi per il Trasporto, ecc) relativamente alla filiera di  gestione dei rifiuti.
</t>
  </si>
  <si>
    <t>Si consiglia l’adozione di sistemi per garantire la costante verifica della clientela rispetto alla solvibilità superato un determinato range economico.
Si raccomanda  di predisporre una black list  degli  insolventi e di formalizzazione  il criterio per l'avvio della procedura di messa  in mora dei debitori ai fini di una oggettiva gestione credito; Non  esiste un  criterio  formalizzato della   classificazione dei debitori
Si ha riscontro di Servizi avviati senza neppure determinazione di impegno da parte del Comune Committente .
Si raccomanda di  formalizzare la segregazione dei compiti e delle funzioni mediante revisione procedura
Provvedere a detrminare i tempi di pagamento sul sito "amministrazione Trasparente"</t>
  </si>
  <si>
    <t>Amministrazione  controllo e finanza</t>
  </si>
  <si>
    <r>
      <rPr>
        <b/>
        <sz val="11"/>
        <rFont val="Calibri"/>
        <family val="2"/>
        <scheme val="minor"/>
      </rPr>
      <t xml:space="preserve">Segregazione delle funzioni: 
Tale attività appare segregata in quanto il dipendente manifesta la richiesta di rimborso al proprio Responsabile diretto e alla Funzione preposta alla gestione della Cassa . La corresponsione del rimborso viene effettuata dalla Funzione Amministrazione e Finanza.
</t>
    </r>
    <r>
      <rPr>
        <b/>
        <sz val="11"/>
        <rFont val="Calibri"/>
        <family val="2"/>
        <scheme val="minor"/>
      </rPr>
      <t>Principi di comportamento:</t>
    </r>
    <r>
      <rPr>
        <sz val="11"/>
        <rFont val="Calibri"/>
        <family val="2"/>
        <scheme val="minor"/>
      </rPr>
      <t xml:space="preserve"> 
Il Protocollo per la gestione dei flussi contabili societari prevede che tutta la documentazione e i relativi allegati vengano predisposti in conformità con gli adempimenti previsti dalle normative.
</t>
    </r>
    <r>
      <rPr>
        <b/>
        <sz val="11"/>
        <rFont val="Calibri"/>
        <family val="2"/>
        <scheme val="minor"/>
      </rPr>
      <t xml:space="preserve">Controlli specifici: </t>
    </r>
    <r>
      <rPr>
        <sz val="11"/>
        <rFont val="Calibri"/>
        <family val="2"/>
        <scheme val="minor"/>
      </rPr>
      <t xml:space="preserve">
Per i rimborsi spese riconosciuti ai dipendenti per le trasferte, viene corrisposto solo l’importo effettivamente speso.
Utilizzo in via preferenziale di alcuni istituti di credito, destinati ad accogliere liquidità.
Svolgimento, da parte della Funzione Amministrazione e Finanza, di una verifica dei requisiti di affidabilità degli istituti di credito non utilizzati in via preferenziale.
Verifica quotidianamente, da parte della Funzione Amministrazione e Finanza, della correttezza e corrispondenza tra i movimenti in home banking e i dati del sistema informativo aziendale.
Utilizzo del sistema informativo per la creazione automatica delle distinte di pagamento.
Controllo, da parte della Funzione Amministrazione e Finanza, dei saldi della tesoreria.
Previsione dei fabbisogni della tesoreria mediante l’elaborazione dei seguenti dati:
• fusione di costi e ricavi, 
• previsione di entrate e uscite,
• analisi dei flussi di cassa,
• bilanci previsionali, 
• budget,
• prestiti bancari previsti,
• eccedenza di cassa prevista e disponibile per gli investimenti.
Riduzione al minimo delle eccedenze di cassa: i pagamenti in contanti sono consentiti per un importo massimo di 1000 euro. 
Comunicazione al fornitore dell’avvenuto pagamento.
Esistenza di una policy di scelta degli intermediari finanziari e della relativa documentazione che consenta di identificare i sistemi di supporto all’operatività descritta.
</t>
    </r>
    <r>
      <rPr>
        <b/>
        <sz val="11"/>
        <rFont val="Calibri"/>
        <family val="2"/>
        <scheme val="minor"/>
      </rPr>
      <t xml:space="preserve">Tracciabilità del processo decisionale e archiviazione: </t>
    </r>
    <r>
      <rPr>
        <sz val="11"/>
        <rFont val="Calibri"/>
        <family val="2"/>
        <scheme val="minor"/>
      </rPr>
      <t xml:space="preserve">
Tracciabilità delle distinte di pagamento mediante programma informativo
Conservazione delle email relative alla richiesta e alla corresponsione di rimborsi spese per i viaggi/trasferte di lavoro.
Archiviazione, in apposita cartella, della contabile ricevuta dalla Banca.
</t>
    </r>
  </si>
  <si>
    <r>
      <t xml:space="preserve">L'attività di gestione del ciclo fiscale potrebbe essere strumentale alla commissione, anche a titolo di concorso con altre funzioni aziendali o di Gruppo, dei reati di:
- </t>
    </r>
    <r>
      <rPr>
        <b/>
        <sz val="11"/>
        <rFont val="Calibri"/>
        <family val="2"/>
        <scheme val="minor"/>
      </rPr>
      <t>corruzione,</t>
    </r>
    <r>
      <rPr>
        <sz val="11"/>
        <rFont val="Calibri"/>
        <family val="2"/>
        <scheme val="minor"/>
      </rPr>
      <t xml:space="preserve"> </t>
    </r>
    <r>
      <rPr>
        <b/>
        <sz val="11"/>
        <rFont val="Calibri"/>
        <family val="2"/>
        <scheme val="minor"/>
      </rPr>
      <t>o induzione indebita a dare o promettere utilità</t>
    </r>
    <r>
      <rPr>
        <sz val="11"/>
        <rFont val="Calibri"/>
        <family val="2"/>
        <scheme val="minor"/>
      </rPr>
      <t xml:space="preserve"> nel caso le richieste provengano da un pubblico funzionario, anche di membri o funzionari delle Comunità europee o di Stati esteri, attraverso l'offerta o la promessa di denaro o altra utilità indebita ad un funzionario pubblico nel corso di eventuali ispezioni da parte degli esponenti della Pubblica Amministrazione; o attraverso accordi, rinunce e concessioni, in sede stragiudiziale, a favore della controparte Pubblica Amministrazione al fine di favorire la Società nella controversia;
</t>
    </r>
    <r>
      <rPr>
        <b/>
        <sz val="11"/>
        <rFont val="Calibri"/>
        <family val="2"/>
        <scheme val="minor"/>
      </rPr>
      <t>- corruzione in atti giudiziari</t>
    </r>
    <r>
      <rPr>
        <sz val="11"/>
        <rFont val="Calibri"/>
        <family val="2"/>
        <scheme val="minor"/>
      </rPr>
      <t xml:space="preserve">, anche attraverso professionisti esterni, nel caso, ad esempio, venga promesso o dato denaro o altra utilità a favore di un soggetto che concorra ad amministrare la Giustizia (magistrati, cancellieri, i testimoni e qualsiasi altro funzionario pubblico operante nell'ambito di un contenzioso) al fine di ottenere un esito favorevole del processo per la Società, pur in assenza dei presupposti;
</t>
    </r>
  </si>
  <si>
    <t>L'attività di gestione delle selezioni del personale  potrebbe presentare potenziali profili di rischio di commissione, anche a titolo di concorso con altre funzioni aziendali, dei reati di:
- corruzione, anche di membri e/o funzionari delle comunità europee o di stati esteri, nel caso in cui, ad esempio, vengano effettuate selezioni di persone gradite ad Amministratori Locali  al fine di ottenere un indebito vantaggio per la Società;
- induzione indebita a dare o promettere utilità qualora, ad esempio, un pubblico ufficiale o l’incaricato di pubblico servizio, abusando della sua qualità o dei suoi poteri, induca qualcuno a dare o promettere indebitamente, denaro o altra utilità ad un esponente della PA, ad esempio attraverso il processo di selezione ed assunzione del personale , al fine di favorire interessi della Società ovvero di creare disponibilità illecite utilizzabili per la realizzazione, anche a titolo di concorso con altre funzioni aziendali, dei reati in oggetto.
Nel caso specifico delle fattispecie corruttive  rispetto ai reati sopra citati e al caso di abuso in atto d'ufficio, il processo di selezione del personale   potrebbe rappresentare profilo di rischio corruttivo ex legge 190/2012  a titolo esemplificativo e non esaustivo  nel caso in cui il soggetto titolato  condizionasse il processo di selezione del personale  per interesse proprio o di propri congiunto,  corrispondendo  a se stesso o a terzi un ingiusto vantaggio.</t>
  </si>
  <si>
    <t>L’attività consiste nella predisposizione, annualmente, dei modelli CUD dei dipendenti per le dichiarazioni dei redditi,  stampati dal software paghe entro la fine del mese di febbraio in doppia copia e consegnati con la busta paga del mese di marzo.
La Funzione Amministrazione, contabilità e Finanza calcola gli importi da trattenere o da versare in busta paga mediante la predisposizione del Modello 770 relativo alle trattenute effettuate a tutti i dipendenti (somma dei modelli CUD), trasmesso e approvato dal Direttore Generale
Tutta la documentazione viene conservata dalla mministrazione, contabilità e Finanzae per dieci anni.</t>
  </si>
  <si>
    <r>
      <rPr>
        <b/>
        <sz val="11"/>
        <rFont val="Calibri"/>
        <family val="2"/>
        <scheme val="minor"/>
      </rPr>
      <t xml:space="preserve">Segregazione delle funzioni: 
L’attività relativa alla predisposizione del Modello 770 appare segregata in quanto gli importi vengono calcolati da consulente esterno con la supervizione dalla Funzione Amministrazione, contabilità e Finanza e approvati dal Direttore Generale
</t>
    </r>
    <r>
      <rPr>
        <b/>
        <sz val="11"/>
        <rFont val="Calibri"/>
        <family val="2"/>
        <scheme val="minor"/>
      </rPr>
      <t>Principi di comportamento:</t>
    </r>
    <r>
      <rPr>
        <sz val="11"/>
        <rFont val="Calibri"/>
        <family val="2"/>
        <scheme val="minor"/>
      </rPr>
      <t xml:space="preserve">
Il Protocollo per la gestione delle risorse umane dispone che i Destinatari del documento agiscano costantemente con trasparenza e chiarezza, rispettando rigorosamente le procedure previste dalle norme applicabili, e quindi presentando dichiarazioni e documenti completi ed attinenti le attività per le quali i benefici possano essere legittimamente ottenuti (a titolo esemplificativo, nel caso di assunzione di personale con contratto di formazione e lavoro, la Società potrebbe trarre dei benefici economici nel caso di dichiarazioni mendaci in merito ai versamenti contributivi).  
</t>
    </r>
    <r>
      <rPr>
        <b/>
        <sz val="11"/>
        <rFont val="Calibri"/>
        <family val="2"/>
        <scheme val="minor"/>
      </rPr>
      <t xml:space="preserve">Controlli specifici: </t>
    </r>
    <r>
      <rPr>
        <sz val="11"/>
        <rFont val="Calibri"/>
        <family val="2"/>
        <scheme val="minor"/>
      </rPr>
      <t xml:space="preserve">
Controlli sugli importi calcolati da parte della mministrazione, contabilità e Finanza
Elaborazione, redazione e presentazione con precisione e puntualità delle denunce richieste.</t>
    </r>
    <r>
      <rPr>
        <b/>
        <sz val="11"/>
        <rFont val="Calibri"/>
        <family val="2"/>
        <scheme val="minor"/>
      </rPr>
      <t xml:space="preserve">
Tracciabilità del processo decisionale e archiviazione: </t>
    </r>
    <r>
      <rPr>
        <sz val="11"/>
        <rFont val="Calibri"/>
        <family val="2"/>
        <scheme val="minor"/>
      </rPr>
      <t xml:space="preserve">
Conservazione, da parte della mministrazione, contabilità e Finanza, della documentazione relativa agli adempimenti fiscali per dieci anni. </t>
    </r>
  </si>
  <si>
    <r>
      <t xml:space="preserve">L'attività di emissione della specifica tecnica e allineamento tecnico potrebbe presentare il rischio di commissione dei reati  di:
- </t>
    </r>
    <r>
      <rPr>
        <b/>
        <sz val="11"/>
        <rFont val="Calibri"/>
        <family val="2"/>
        <scheme val="minor"/>
      </rPr>
      <t xml:space="preserve">corruzione </t>
    </r>
    <r>
      <rPr>
        <sz val="11"/>
        <rFont val="Calibri"/>
        <family val="2"/>
        <scheme val="minor"/>
      </rPr>
      <t>privilegiando l'offerta un fornitore vicino e gradito alla Pubblica Amministrazione al fine di ottenere indebiti vantaggi;
-</t>
    </r>
    <r>
      <rPr>
        <b/>
        <sz val="11"/>
        <rFont val="Calibri"/>
        <family val="2"/>
        <scheme val="minor"/>
      </rPr>
      <t xml:space="preserve"> induzione indebita a dare o promettere utilità</t>
    </r>
    <r>
      <rPr>
        <sz val="11"/>
        <rFont val="Calibri"/>
        <family val="2"/>
        <scheme val="minor"/>
      </rPr>
      <t xml:space="preserve"> qualora, ad esempio, un pubblico ufficiale o l'incaricato di un pubblico servizio, abusando della sua qualità o dei suoi poteri,  induca qualcuno a privilegiare l'offerta di un  fornitore a lui gradito, pur in assenza dei necessari requisiti.
Nel caso specifico delle fattispecie corruttive  rispetto ai reati sopra citati  e al caso di abuso in atto d'ufficio e concussione     la gestione del ciclo passivo  potrebbe rappresentare profilo di rischio corruttivo ex legge 190/2012  a titolo esemplificativo e non esaustivo  nel caso in cui il Responsabile preposto alla redazione di una specifica tecnica ponesse artatamente dei vincoli di esclusività rispetto ai requisiti dei fornitori, sub-appaltatori, tali da condizionare il processo di selezione dei possibili candidati  per interesse proprio o di propri congiunti, procurando a se intenzionalmente un proprio  ingiusto vantaggio.
</t>
    </r>
  </si>
  <si>
    <r>
      <t xml:space="preserve">L'attività di gestione delle attività di urbanistica ed edilizia potrebbe presentare un profilo di rischio in relazione alla commissione, anche a titolo di concorso con altre funzioni aziendali o di Gruppo,  del reato di </t>
    </r>
    <r>
      <rPr>
        <b/>
        <sz val="11"/>
        <color indexed="8"/>
        <rFont val="Calibri"/>
        <family val="2"/>
        <scheme val="minor"/>
      </rPr>
      <t xml:space="preserve">corruzione, o induzione indebita a dare o promettere utilità </t>
    </r>
    <r>
      <rPr>
        <sz val="11"/>
        <color indexed="8"/>
        <rFont val="Calibri"/>
        <family val="2"/>
        <scheme val="minor"/>
      </rPr>
      <t xml:space="preserve">nel caso le richieste provengano da un pubblico funzionario, anche di membri o funzionari delle Comunità europee o di Stati esteri, ad esempio, attraverso l'offerta o la promessa  di denaro o altra utilità indebita ad un funzionario pubblico al fine di indurre lo stesso ad ignorare eventuali inadempimenti di legge oppure ad omettere/attenuare l'erogazione di sanzioni conseguenti ad eventuali rilievi.
</t>
    </r>
  </si>
  <si>
    <r>
      <rPr>
        <b/>
        <sz val="11"/>
        <rFont val="Calibri"/>
        <family val="2"/>
        <scheme val="minor"/>
      </rPr>
      <t xml:space="preserve">Segregazione delle funzioni: 
</t>
    </r>
    <r>
      <rPr>
        <sz val="11"/>
        <rFont val="Calibri"/>
        <family val="2"/>
        <scheme val="minor"/>
      </rPr>
      <t>L’attività appare segregata in quanto la richiesta di permessi, condoni e autorizzazioni viene effettuata dalla Direzione  Tecnica e Operations, approvata dal Direttore Generale  o dal C.d.A. ( per interventi sui lavori superiori ai 500.000 euro) e la gestione delle attività di urbanistica ed edilizia è affidata ad un Project Manager incaricato dall’Ufficio Tecnico e supervisionato da un referente dell'Area interessata</t>
    </r>
    <r>
      <rPr>
        <b/>
        <sz val="11"/>
        <rFont val="Calibri"/>
        <family val="2"/>
        <scheme val="minor"/>
      </rPr>
      <t xml:space="preserve">
Principi di comportamento:
</t>
    </r>
    <r>
      <rPr>
        <sz val="11"/>
        <rFont val="Calibri"/>
        <family val="2"/>
        <scheme val="minor"/>
      </rPr>
      <t xml:space="preserve">Secondo quanto prescritto dal Codice Etico, i rapporti con i Pubblici Funzionari devono essere improntati a chiarezza, trasparenza e professionalità; al riconoscimento dei rispettivi ruoli e strutture organizzative, e in ogni caso al rispetto delle normative applicabili. In nessun caso i Destinatari del Codice devono promettere o versare danaro od altri beni o concedere altre utilità a Pubblici Funzionari con la finalità di promuovere o favorire interessi della Società, neppure a seguito di illecite pressioni. </t>
    </r>
    <r>
      <rPr>
        <b/>
        <sz val="11"/>
        <rFont val="Calibri"/>
        <family val="2"/>
        <scheme val="minor"/>
      </rPr>
      <t xml:space="preserve">
Controlli specifici: 
</t>
    </r>
    <r>
      <rPr>
        <sz val="11"/>
        <rFont val="Calibri"/>
        <family val="2"/>
        <scheme val="minor"/>
      </rPr>
      <t>Sottoscrizione, da parte del Direttore Generale , delle richieste di permessi, condoni, successioni.
Tracciabilità del processo decisionale e archiviazione: 
Archiviazione della documentazione di edificabilità ed agibilità presso Direzione Tecnica e Operations.</t>
    </r>
    <r>
      <rPr>
        <b/>
        <sz val="11"/>
        <rFont val="Calibri"/>
        <family val="2"/>
        <scheme val="minor"/>
      </rPr>
      <t xml:space="preserve">
</t>
    </r>
    <r>
      <rPr>
        <sz val="11"/>
        <rFont val="Calibri"/>
        <family val="2"/>
        <scheme val="minor"/>
      </rPr>
      <t xml:space="preserve">
</t>
    </r>
  </si>
  <si>
    <t xml:space="preserve">Appare opportuno formalizzare un protocollo  che dettagli i  soggetti preposti ad intrattenersi con la pubblica amministrazioni per il rilascio di autorizzazioni e permessi, </t>
  </si>
  <si>
    <t>Prevedere  redazione di un protocollo</t>
  </si>
  <si>
    <t>Direttore Generale
Direttore tecnico e operatinos
Resp. Area</t>
  </si>
  <si>
    <t xml:space="preserve">verfica adozione C,d,A </t>
  </si>
  <si>
    <t>L'attività di scelta del fornitore ed emissione dell’ordine di approvvigionamento potrebbe presentare profili di rischio strumentali alla commissione del reato di corruzione tra privati nel caso in cui, ad esempio  fossero accettate/firmate offerte/contratti per l’acquisto di beni, servizi, consulenze o prestazioni professionali a contenuto intellettuale di qualsiasi natura a condizioni di acquisto ingiustificatamente favorevoli a fornitori graditi o comunque vicini ad un soggetto privato, al fine di trarne un indebito vantaggio, contestualmente cagionando un nocumento alle società concorrenti
Nel caso di specie della fattispecie corruttiva prevista dalla Legge 190/2012  il processo di valutazione e qualifica di un fornitore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</si>
  <si>
    <r>
      <t xml:space="preserve">L'attività di valutazione e qualifica dei fornitori potrebbe presentare profili di rischio strumentali alla commissione dei reati di:
- </t>
    </r>
    <r>
      <rPr>
        <b/>
        <sz val="11"/>
        <rFont val="Calibri"/>
        <family val="2"/>
        <scheme val="minor"/>
      </rPr>
      <t>corruzione</t>
    </r>
    <r>
      <rPr>
        <sz val="11"/>
        <rFont val="Calibri"/>
        <family val="2"/>
        <scheme val="minor"/>
      </rPr>
      <t xml:space="preserve">, anche a titolo di concorso con altre Direzioni/Funzioni aziendali coinvolte, nel caso in cui, ad esempio fosse qualificato in assenza dei requisiti necessari, un fornitore gradito ad un soggetto pubblico o assimilabile al fine di ottenere da questi indebiti vantaggi per la Società;
- </t>
    </r>
    <r>
      <rPr>
        <b/>
        <sz val="11"/>
        <rFont val="Calibri"/>
        <family val="2"/>
        <scheme val="minor"/>
      </rPr>
      <t xml:space="preserve">induzione indebita a dare o promttere utilità </t>
    </r>
    <r>
      <rPr>
        <sz val="11"/>
        <rFont val="Calibri"/>
        <family val="2"/>
        <scheme val="minor"/>
      </rPr>
      <t>qualora, ad esempio, un pubblico ufficiale o l’incaricato di pubblico servizio, abusando della sua qualità o dei suoi poteri, induca qualcuno a qualificare un fornitore a lui gradito, pur in assenza dei requisiti necessari.
Nel caso di specie della fattispecie corruttiva prevista dalla Legge 190/2012  il processo di valutazione e qualifica di un fornitore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r>
  </si>
  <si>
    <t>Provvedere agli interventi di mitigazione raccomandati mediante procedurizzazione e revisione procedure</t>
  </si>
  <si>
    <t>Predisposizione dell'offerta - progetto per accedere a Bando</t>
  </si>
  <si>
    <r>
      <t xml:space="preserve">L'attività di  predisposizione dell'offerta e negoziazione  potrebbe rappresentare l'occasione per realizzare  i reati di:
- </t>
    </r>
    <r>
      <rPr>
        <b/>
        <sz val="11"/>
        <rFont val="Calibri"/>
        <family val="2"/>
        <scheme val="minor"/>
      </rPr>
      <t>corruzione</t>
    </r>
    <r>
      <rPr>
        <sz val="11"/>
        <rFont val="Calibri"/>
        <family val="2"/>
        <scheme val="minor"/>
      </rPr>
      <t xml:space="preserve">  anche di membri o funzionari delle Comunità europee o di Stati esteri, attraverso, ad esempio, la dazione o la promessa di denaro o altra utilità, al fine di ottenere indebitamente un accordo commerciale;
-</t>
    </r>
    <r>
      <rPr>
        <b/>
        <sz val="11"/>
        <rFont val="Calibri"/>
        <family val="2"/>
        <scheme val="minor"/>
      </rPr>
      <t xml:space="preserve"> induzione indebita a dare o promettere utilità</t>
    </r>
    <r>
      <rPr>
        <sz val="11"/>
        <rFont val="Calibri"/>
        <family val="2"/>
        <scheme val="minor"/>
      </rPr>
      <t xml:space="preserve"> qualora, ad esempio, un pubblico ufficiale o l’incaricato di pubblico servizio, abusando della sua qualità o dei suoi poteri, induca qualcuno a stipulare accordi con un soggetto a lui gradito al fine di trarre un indebito vantaggio. Ad esempio:
 - fossero accettati/firmati accordi a condizioni ingiustificatamente favorevoli ai clienti strategici graditi a soggetti appartenenti alla Pubblica Amministrazione o assimilabili al fine di ottenere indebiti vantaggi;
- fossero accettati/firmati accordi a fonte di prestazioni inesistenti o per importi superiori rispetto a quanto dovuto al fine di creare una riserva finanziaria in capo alla Società, da utilizzare a fini corruttivi.
Nel caso specifico delle fattispecie corruttive a predisposizione di un offerta per la clientela pubblica potrebbe rappresentare profilo di rischio corruttivo ex legge 190/2012  a titolo esemplificativo nel caso in cui un  uno dei soggetti titolati per interesse proprio o di proprio congiunto sottostimi volutamente il valore di un offerta economica per trarne un interesse proprio da parte della pubblica amministrazione  a cui  vengono  offerti i servizi ( che nel caso è anche soggetto componente l'assemblea dei soci e il C.d.A. e titolato alla nomina  delle funzioni di direzione o presidenza).</t>
    </r>
  </si>
  <si>
    <t>Direzione Tecnica e operations</t>
  </si>
  <si>
    <t>Gestione Servizi Pubblici</t>
  </si>
  <si>
    <t>Gestione Igiene Ambientale</t>
  </si>
  <si>
    <t>Raccolta porta a porta</t>
  </si>
  <si>
    <t xml:space="preserve">Decoro - spazzamento strade </t>
  </si>
  <si>
    <t>Reati contro la Pubblica Amministrazione</t>
  </si>
  <si>
    <t>Gestione del contenzioso</t>
  </si>
  <si>
    <t>Legale</t>
  </si>
  <si>
    <t>Gestione degli accordi transattivi</t>
  </si>
  <si>
    <t>Procedimenti disciplinari</t>
  </si>
  <si>
    <t xml:space="preserve">L'attività di gestione del contenzioso potrebbe presentare potenziali profili di rischio di commissione, anche a titolo di concorso con altre funzioni aziendali, del reato di induzione a rendere dichiarazioni mendaci nel caso in cui, ad esempio, esercitando indebite pressioni con violenza o minaccia, o con offerta o promessa di denaro o di altra utilità, si induca la persona chiamata a comunicare davanti all’autorità giudiziaria - e che ha facoltà di non rispondere (ad esempio, l’imputato o l’imputato di reato connesso o i famigliari dell’imputato) - a non rendere dichiarazioni o renderne di mendaci nell’interesse o a vantaggio della Società. </t>
  </si>
  <si>
    <t>L'attività di gestione degli accordi transattivi potrebbe presentare potenziali profili di rischio di commissione, anche a titolo di concorso con altre funzioni aziendali, del reato di corruzione anche di membri o funzionari delle Comunità europee o di Stati esteri al fine di ottenere un indebito vantaggio costituito dal compimento da parte del funzionario pubblico di un atto contrario ai doveri d’ufficio o di un atto legittimo rientrante nella sua competenza, attraverso, a titolo esemplificativo e non esaustivo, accordi, rinunce e concessioni al fine di favorire la Società nella controversia pendente pur in assenza dei presupposti, anche attraverso consulenti legali dell'eventuale controparte Pubblica Amministrazione.</t>
  </si>
  <si>
    <t>L'attività di svolgimento di procedimenti disciplinari, nell'ambito della gestione del contenzioso con il personale, presenta profili di rischio relativamente alla potenziale commissione del reato di corruzione in atti giudiziari qualora, a titolo esemplificativo, attraverso consulenti legali, in occasione di rapporti con l'autorità giudiziaria siano offerti denaro o altra utilità al fine di favorire la Società in un processo civile, penale o amministrativo.</t>
  </si>
  <si>
    <t>L'attività di svolgimento di procedimenti disciplinari, nell'ambito della gestione del contenzioso con il personale, presenta profili di rischio relativamente alla potenziale commissione, anche a titolo di concorso con altre funzioni aziendali o di Gruppo, del reato di induzione a non rendere dichiarazioni o a rendere dichiarazioni mendaci all'autorità giudiziaria. La condotta può essere realizzata da chi, con violenza o minaccia, o con offerta o promessa di denaro o di altra utilità, induce a non rendere dichiarazioni o a rendere dichiarazioni mendaci la persona chiamata a rendere davanti alla autorità giudiziaria dichiarazioni utilizzabili in un procedimento penale, quando questa ha la facoltà di non rispondere.</t>
  </si>
  <si>
    <t>Adottare le misure proposte</t>
  </si>
  <si>
    <t>Art. 25 bis.</t>
  </si>
  <si>
    <t>provvedre agli interventi di mitigazione suggeriti</t>
  </si>
  <si>
    <t>verifica formalizzazione prassi e aggiornamento albo fornitori</t>
  </si>
  <si>
    <t>Audit di prima parte</t>
  </si>
  <si>
    <t xml:space="preserve">
Funzione richiedente (Direttori e/o Responsabili di Area e/o Ufficio e il Datore di Lavoro), 
Risorse Umane 
Amministrazione, contabilità e finanza
Medico competente</t>
  </si>
  <si>
    <t>Verifica adempimento trasparenza</t>
  </si>
  <si>
    <t>OdV</t>
  </si>
  <si>
    <t>Gestione Rifiuti abbandonati</t>
  </si>
  <si>
    <t>Responsabile di Area Raccolta
 Istruttore di Area</t>
  </si>
  <si>
    <t>Responsabile di Area Piattaforma ecologica</t>
  </si>
  <si>
    <t>L'attività consiste nella gestione delle Piattaforme Ecologiche comunali 
Tale attività vine  affidata p a ditta terza.
Il Servizio  determina la programmazione  degli orari di accesso  degli operatori alla piattaforma, la definizione di monitoraggio dei criteri di accesso  alla piattaforma, la gestione della videosorveglianza, la gestione delle misure  di prevenzione sorgenti orfane radioattive, il monitoraggio accessi, la registrazione  delle movimentazioni  dei rifiuti , la predisposizione delle comunicazioni periodiche  al cliente delle attività eseguite, definendo tempi e modi di esecuzione
Tale attività consiste inoltre nell'adozione di sistemi di monitoraggio , verifica e controllo della corretta esecuzione degli interventi da parte delle ditte terze incaricate, compreso la verifica della continuità del servizio pubblico.
Il monitoraggio  e la videosorveglianza è finalizzata a monitorare e a prevenire rischi di canibalizzazione rifiuti pregiati (RAEE).</t>
  </si>
  <si>
    <r>
      <t xml:space="preserve">L'attività di gestione del Decoro, spazzamento strade potrebbe presentare profili di rischio per la commissione, anche a titolo di concorso con altre funzioni aziendali o di Gruppo, dei </t>
    </r>
    <r>
      <rPr>
        <b/>
        <sz val="11"/>
        <color theme="1"/>
        <rFont val="Calibri"/>
        <family val="2"/>
        <scheme val="minor"/>
      </rPr>
      <t>delitti contro l'industria e il commercio</t>
    </r>
    <r>
      <rPr>
        <sz val="11"/>
        <color theme="1"/>
        <rFont val="Calibri"/>
        <family val="2"/>
        <scheme val="minor"/>
      </rPr>
      <t xml:space="preserve"> e, in particolare, del reato di </t>
    </r>
    <r>
      <rPr>
        <b/>
        <sz val="11"/>
        <color theme="1"/>
        <rFont val="Calibri"/>
        <family val="2"/>
        <scheme val="minor"/>
      </rPr>
      <t>frode nell'esercizio del commercio</t>
    </r>
    <r>
      <rPr>
        <sz val="11"/>
        <color theme="1"/>
        <rFont val="Calibri"/>
        <family val="2"/>
        <scheme val="minor"/>
      </rPr>
      <t xml:space="preserve"> nel caso di un contratto perfezionato con la prestazione di un servizio differente da quello dichiarato o pattuito ovvero con la consegna all'acquirente di un bene  per origine, provenienza, qualità o quantità, diverso da quello dichiarato o pattuito.
Nel caso di specie della fattispecie corruttiva prevista dalla Legge 190/2012   la mancata effettuazione ed il mancato controllo dell'attività di gestione del decoro, spazzamento strade, spazzamento neve  può concorrere al riscontro di un reato corruttivo tra cui si cita il  reato di  interruzione di pubblico servizo, nel caso per colpa o dolo  qualora a titolo esmpilificativo e non esaustivo il Servizio incaricato interrompa, ovvero  sospenda il lavoro in modo da turbare la regolarità del servizio.</t>
    </r>
  </si>
  <si>
    <t>Responsabile Area Decoro</t>
  </si>
  <si>
    <t xml:space="preserve">• Con cadenza mensile: 
o la Funzione di Contabilità coordina le chiusure gestionali mensili e redige il Bilancio Gestionale interno.
• Con cadenza trimestrale:
o la Funzione Amministrazione e Finanza estrae da Sistema informativo il bilancio trimestrale e le scritture contabili predisposti secondo i Principi Contabili Italiani .
• Con cadenza semestrale:
o la Società di Revisione predispone una relazione contenente la valutazione della conformità del Bilancio semestrale alla normativa di Bilancio; 
o il Consiglio di Amministrazione delibera ed approva il Bilancio semestrale. 
• Con cadenza annuale:
o la Funzione Amministrazione e Finanza estrae i dati dal sistema informativo e predispone il Bilancio civilistico sulla base dei Principi Contabili Italiani; 
o la Funzione Amministrazione e Finanza svolge un confronto tra i dati del Bilancio redatto secondo i principi di Bilancio civilistico;
o la Società di Revisione effettua una verifica e certifica il Bilancio civilistico italiano;
o il Consiglio di Amministrazione redige una relazione sulla gestione e approva il progetto di Bilancio civilistico che sottopone all’Assemblea dei Soci per l’approvazione finale. 
</t>
  </si>
  <si>
    <t>Risorse Coinvolte 
nell'intervento di mitigazione</t>
  </si>
  <si>
    <t>Avviare operatività del Controllo di Gestione
Informatizare i flussi tra la funzione amministrativa  e le Aree anche alla luce della programmazione e rendicontazione economica</t>
  </si>
  <si>
    <t xml:space="preserve">Conto economico gestionale:
Per la valorizzazione dei magazzini di materie prime e materiali ausiliari, la Funzione Controllo di Gestione svolge dei controlli sui valori che vengono determinati dal sistema informativo secondo il criterio del costo medio (media mobile). 
Conto economico civilistico:
Per la valorizzazione dei magazzini di materi prime e materiali ausiliari: La Funzione Controllo di Gestione applica il criterio del costo medio  (media mobile) . 
</t>
  </si>
  <si>
    <t>RPCT</t>
  </si>
  <si>
    <t xml:space="preserve">verifica attuazione misure </t>
  </si>
  <si>
    <t>verifica attuazione</t>
  </si>
  <si>
    <t>Intermediazione illecita e sfruttamento del lavoro</t>
  </si>
  <si>
    <t>L'attività di Valutazione e qualifica dei fornitori , consulenti e collaboratori, potrebbe essere strumentale alla commissione, a titolo di concorso con altre funzioni aziendali, del reato di Intermediazione illecita e sfruttamento del lavoro nel caso in cui, ad esempio:
- vengano selezionati ed occupati da parte di società terze, lavoratori extracomunitari e/o lavoratori extracomunitari in età non lavorativa, privi del permesso di soggiorno ovvero con permesso di soggiorno scaduto, revocato o annullato e che da ciò le società terze ne traggano elemento di sfruttamento del bisogno;
eclutando manodopera o organizzandone l’attività lavorativa caratterizzata da sfruttamento, mediante violenza, minaccia o intimidazione, approfittando dello stato di bisogno o di necessità dei lavorator
- tali lavoratori siano sottoposti a condizioni di particolare sfruttamento (per esempio esponendo gli stessi a situazioni di grave pericolo).
- l’attività lavorativa a cui sono sottoposti tali lavoratori sia  caratterizzata da sfruttamento, mediante violenza, minaccia o intimidazione, approfittando dello stato di bisogno o di necessità dei lavoratori”</t>
  </si>
  <si>
    <t>(Art. 25-quinquies</t>
  </si>
  <si>
    <t xml:space="preserve">
</t>
  </si>
  <si>
    <t xml:space="preserve">
</t>
  </si>
  <si>
    <t>Art. 25-quinquies</t>
  </si>
  <si>
    <r>
      <t xml:space="preserve">L'attività di gestione delle carriere potrebbe rappresentare l'occasione per realizzare il reato di </t>
    </r>
    <r>
      <rPr>
        <b/>
        <sz val="11"/>
        <color rgb="FF000000"/>
        <rFont val="Calibri"/>
        <family val="2"/>
        <scheme val="minor"/>
      </rPr>
      <t xml:space="preserve">corruzione tra privati </t>
    </r>
    <r>
      <rPr>
        <sz val="11"/>
        <color rgb="FF000000"/>
        <rFont val="Calibri"/>
        <family val="2"/>
        <scheme val="minor"/>
      </rPr>
      <t>qualora, ad esempio, venga favorito l'avanzamento di carriera di un soggetto gradito ad un soggetto privato al fine di trarre un indebito vantaggio.
Nel caso di specie della fattispecie corruttiva prevista dalla Legge 190/2012, tale condotta impropria può prregiudicare anche una fattispecie corruttiva se condotta da pubblico ufficiale o incaricato di pubblico servizio nell'esercizio delle sue funzioni.</t>
    </r>
  </si>
  <si>
    <t>Segregazione delle funzioni: 
L’attività appare segregata in quanto le segnalazioni vengono effettuate dalle Funzioni aziendali e/o dall’Organismo di Vigilanza, valutate dal Responsabile della Funzione Legale e dal Presidente/Direttore Generale che decide se aprire o meno un contenzioso in sede processuale. Il contenzioso in sede processuale viene gestito dal consulente legale esterno. 
Principi di comportamento:
Non si ha evidenza di specifici principi di comportamento relativi a questa attività.
Controlli specifici: 
Gestione del contenzioso in sede processuale mediante il coinvolgimento di professionisti esterni.
Supervisione da parte del Presidente/Direttore Generale dei contenziosi in corso.
Supporto e supervisione, da parte del Responsabile della Funzione Legale, dell’attività svolta dai consulenti esterni e della documentazione prodotta dagli stessi.
Svolgimento, da parte del Responsabile della Funzione Legale, di un costante monitoraggio delle azioni legali penali, civili, amministrative attive o passive.
Coinvolgimento della Società di revisione che richiede periodicamente ai legali che supportano la Società un report contenente l’elenco dei contenziosi in essere, il loro stato e la quantificazione delle possibili conseguenze connesse all’esito del procedimento.
Tracciabilità del processo decisionale e archiviazione: 
Conservazione, da parte del Responsabile della Funzione Legale, di tutta la documentazione a supporto dei contenziosi in essere e conclusi.
Redazione, da parte del Responsabile della Funzione Legale, di un report semestrale trasmesso al Presidente/Direttore Generale e all’Organismo di Vigilanza, riassuntivo dei contenziosi in essere o conclusi nel periodo di riferimento. 
Redazione, da parte dei legali esterni, di un report contenente l’elenco dei contenzioni in essere, il loro stato e la quantificazione delle possibili conseguenze connesse all’esito del procedimento.</t>
  </si>
  <si>
    <t xml:space="preserve">Il Responsabile della Funzione Legale si occupa della gestione di tutte le attività necessarie a comporre una controversia già pendente o ad evitare di dare inizio a un procedimento giudiziario, attraverso accordi o mutue rinunce e concessioni. 
Il Responsabile della Funzione Legalee, in seguito alla ricezione da parte di una Funzione aziendale della necessità di definire un accordo transattivo, valuta, congiuntamente alle Funzioni interessate, i contenuti, la consistenza e la pertinenza della segnalazione ricevuta.
Il Responsabile della Funzione Legale esamina le criticità relative alle controversie attuali o potenziali e valuta, congiuntamente al Presidente/Direttore Generale e con il supporto di eventuali legali esterni, la ricerca di una soluzione transattiva con la controparte. 
Il Responsabile della Funzione Legale gestisce, con l’eventuale supporto di legali esterni, le trattative per la definizione, la redazione e la stipula dell’accordo. 
Il Responsabile della Funzione Legale, infine, redige semestralmente un report contenente le informazioni generali sulle controversie in essere nel periodo di riferimento, che trasmette al Presidente/Direttore Generale e all’Organismo di Vigilanza.
</t>
  </si>
  <si>
    <t xml:space="preserve">Segregazione delle funzioni: 
L’attività appare segregata in quanto le segnalazioni vengono effettuate dalle Funzioni aziendali e/o dall’Organismo di Vigilanza, valutate dal Responsabile della Funzione Legale e dal Presidente/Direttore Generale che autorizza, anche verbalmente, la ricerca di una soluzione transattiva. La gestione degli accordi transattivi avviene con il supporto di legali esterni. 
Principi di comportamento:
Non si ha evidenza di specifici principi di comportamento relativi a questa attività.
Controlli specifici: 
Gestione di accordi transattivi mediante il supporto di professionisti esterni.
Supervisione da parte del Presidente/Direttore Generale delle controversie attuali o potenziali in corso.
Supporto e supervisione, da parte del Responsabile della Funzione Legale, dell’attività svolta dai consulenti esterni e della documentazione prodotta dagli stessi.
Coinvolgimento della Società di revisione che richiede periodicamente ai legali che supportano la Società un report contenente l’elenco delle controversie in essere.
Tracciabilità del processo decisionale e archiviazione: 
Conservazione, da parte del Responsabile della Funzione Legale, di tutta la documentazione a supporto delle controversie in essere e concluse.
Redazione, da parte del Responsabile della Funzione Legale, di un report semestrale trasmesso al Presidente/Direttore Generale e all’Organismo di Vigilanza, riassuntivo delle controversie in essere o concluse nel periodo di riferimento. 
Redazione, da parte dei legali esterni, di un report contenente l’elenco delle controversie in essere.
</t>
  </si>
  <si>
    <t>L’attività consiste nella predisposizione, annualmente, dei modelli CUD dei dipendenti per le dichiarazioni dei redditi,  stampati dal software paghe entro la fine del mese di febbraio in doppia copia e consegnati con la busta paga del mese di marzo.
La Funzione Amministrazione del Personale calcola gli importi da trattenere o da versare in busta paga mediante la predisposizione del Modello 770 relativo alle trattenute effettuate a tutti i dipendenti (somma dei modelli CUD), trasmesso e approvato dall’Direttore Generale .
Tutta la documentazione viene conservata dalla Funzione Amministrazione del personale per dieci anni.</t>
  </si>
  <si>
    <t xml:space="preserve">Presidente/Direttore Generale 
Direzione/Funzione interessata
</t>
  </si>
  <si>
    <t>Il Responsabile della Funzione Legale si occupa della gestione dei contenziosi attivi e passivi della Società, ad eccezione dei contenziosi di natura tributaria, gestiti dalla Funzione Amministrazione e Finanza.
Il Responsabile della Funzione Legale, in seguito alla ricezione di una segnalazione da parte di una Funzione aziendale o dell’Organismo di Vigilanza, dell’avvenuta o presunta violazione, valuta, congiuntamente alle Funzioni interessate, i contenuti, la consistenza e la pertinenza della segnalazione stessa ed esamina la normativa di riferimento e la casistica giurisprudenziale in materia.
Il Responsabile della Funzione Legale esamina le criticità relative alle controversie attuali o potenziali e valuta, congiuntamente al Presidente/Direttore Generale e con il supporto di eventuali legali esterni, l’apertura di un contenzioso in sede processuale. 
La causa viene gestita interamente da un legale esterno; il Responsabile della Funzione Legale coordina i legali incaricati, verifica tutti gli atti prodotti e conserva in appositi fascicoli tutta la documentazione a supporto dei contenziosi.
Nel caso in cui si accerti un’effettiva violazione del Codice Etico, il Responsabile della Funzione Legale ne da tempestiva comunicazione al Responsabile della Funzione interessata e all’Organismo di Vigilanza, suggerendo le misure correttive da adottare.
Infine, il Responsabile della Funzione Legale richiede evidenza delle azioni correttive intraprese e redige semestralmente un report contenente le informazioni generali sui contenzioni in essere o conclusi, lo stato degli stessi e le azioni correttive adottate, che trasmette al Presidente/Direttore Generale .</t>
  </si>
  <si>
    <t>verifica ispettiva</t>
  </si>
  <si>
    <t>Internal Audit</t>
  </si>
  <si>
    <t>Odv</t>
  </si>
  <si>
    <t>Controllo di Gestione
Internal Auditor</t>
  </si>
  <si>
    <t xml:space="preserve">Gestione operazioni parti correlate </t>
  </si>
  <si>
    <r>
      <t xml:space="preserve">L'attività di gestione delle operazioni verso e tra le parti correlate  potrebbe essere strumentale alla commissione, anche a titolo di concorso con altre funzioni aziendali o di Gruppo, dei reati di:
- </t>
    </r>
    <r>
      <rPr>
        <b/>
        <sz val="11"/>
        <rFont val="Calibri"/>
        <family val="2"/>
        <scheme val="minor"/>
      </rPr>
      <t>false comunicazione sociali</t>
    </r>
    <r>
      <rPr>
        <sz val="11"/>
        <rFont val="Calibri"/>
        <family val="2"/>
        <scheme val="minor"/>
      </rPr>
      <t xml:space="preserve"> attraverso l'errata (volontaria, quindi con dolo) registrazione di fatture passive ricevute dai fornitori;
- </t>
    </r>
    <r>
      <rPr>
        <b/>
        <sz val="11"/>
        <rFont val="Calibri"/>
        <family val="2"/>
        <scheme val="minor"/>
      </rPr>
      <t>aggiotaggio</t>
    </r>
    <r>
      <rPr>
        <sz val="11"/>
        <rFont val="Calibri"/>
        <family val="2"/>
        <scheme val="minor"/>
      </rPr>
      <t xml:space="preserve"> attraverso l'errata (volontaria, quindi con dolo) registrazione di fatture passive ricevute dai fornitori;
-</t>
    </r>
    <r>
      <rPr>
        <b/>
        <sz val="11"/>
        <rFont val="Calibri"/>
        <family val="2"/>
        <scheme val="minor"/>
      </rPr>
      <t xml:space="preserve"> impedito controllo</t>
    </r>
    <r>
      <rPr>
        <sz val="11"/>
        <rFont val="Calibri"/>
        <family val="2"/>
        <scheme val="minor"/>
      </rPr>
      <t xml:space="preserve"> attraverso l'errata (volontaria, quindi con dolo) registrazione di fatture passive ricevute dai fornitori.</t>
    </r>
  </si>
  <si>
    <r>
      <t xml:space="preserve">L'attività di gestione delle operazioni verso e tra le parti correlate   potrebbe essere strumentale alla commissione, anche a titolo di concorso con altre funzioni aziendali o di Gruppo, del reato di </t>
    </r>
    <r>
      <rPr>
        <b/>
        <sz val="11"/>
        <color indexed="8"/>
        <rFont val="Calibri"/>
        <family val="2"/>
        <scheme val="minor"/>
      </rPr>
      <t>manipolazione del mercato</t>
    </r>
    <r>
      <rPr>
        <sz val="11"/>
        <color indexed="8"/>
        <rFont val="Calibri"/>
        <family val="2"/>
        <scheme val="minor"/>
      </rPr>
      <t xml:space="preserve"> attraverso l'errata (volontaria, quindi con dolo) registrazione di fatture passive ricevute dai fornitori.
</t>
    </r>
  </si>
  <si>
    <t xml:space="preserve">Direttore Generale 
Amministrazione contailità e finanzta
</t>
  </si>
  <si>
    <t>Gestione Rifiuti in entrata
Piattaforma Ecologica</t>
  </si>
  <si>
    <t xml:space="preserve">L'attività di gestione dei Rifiuti Abbandonati potrebbe presentare profili di rischio per la commissione, anche a titolo di concorso con altre funzioni aziendali o di Gruppo, dei delitti contro l'industria e il commercio e, in particolare, del reato di frode nell'esercizio del commercio nel caso di un contratto perfezionato con la prestazione di un servizio differente da quello dichiarato o pattuito ovvero con la consegna all'acquirente di un bene  per origine, provenienza, qualità o quantità, diverso da quello dichiarato o pattuito.
Nel caso di specie della fattispecie corruttiva prevista dalla Legge 190/2012   la mancata effettuazione ed il mancato controllo dell'attività di gestione dei rifiuti  può concorrere al riscontro di un reato corruttivo tra cui si cita il  reato di  interruzione di pubblico servizo, nel caso per colpa o dolo  qualora a titolo esmpilificativo e non esaustivo il Servizio incaricato interrompa, ovvero  sospenda il lavoro in modo da turbare la regolarità del servizio.
</t>
  </si>
  <si>
    <r>
      <t xml:space="preserve">L'attività di gestione della Raccolta e conferimento su commessa potrebbe presentare profili di rischio per la commissione, anche a titolo di concorso con altre funzioni aziendali o di Gruppo, dei </t>
    </r>
    <r>
      <rPr>
        <b/>
        <sz val="11"/>
        <color theme="1"/>
        <rFont val="Calibri"/>
        <family val="2"/>
        <scheme val="minor"/>
      </rPr>
      <t>delitti contro l'industria e il commercio</t>
    </r>
    <r>
      <rPr>
        <sz val="11"/>
        <color theme="1"/>
        <rFont val="Calibri"/>
        <family val="2"/>
        <scheme val="minor"/>
      </rPr>
      <t xml:space="preserve"> e, in particolare, del reato di </t>
    </r>
    <r>
      <rPr>
        <b/>
        <sz val="11"/>
        <color theme="1"/>
        <rFont val="Calibri"/>
        <family val="2"/>
        <scheme val="minor"/>
      </rPr>
      <t>frode nell'esercizio del commercio</t>
    </r>
    <r>
      <rPr>
        <sz val="11"/>
        <color theme="1"/>
        <rFont val="Calibri"/>
        <family val="2"/>
        <scheme val="minor"/>
      </rPr>
      <t xml:space="preserve"> nel caso di un contratto perfezionato con la prestazione di un servizio differente da quello dichiarato o pattuito ovvero con la consegna all'acquirente di un bene  per origine, provenienza, qualità o quantità, diverso da quello dichiarato o pattuito.
Nel caso di specie della fattispecie corruttiva prevista dalla Legge 190/2012   la mancata effettuazione ed il mancato controllo dell'attività di gestione dei rifiuti  può concorrere al riscontro di un reato corruttivo tra cui si cita il  reato di  interruzione di pubblico servizo, nel caso per colpa o dolo  qualora a titolo esmpilificativo e non esaustivo il Servizio incaricato interrompa, ovvero  sospenda il lavoro in modo da turbare la regolarità del servizio.
</t>
    </r>
  </si>
  <si>
    <r>
      <t xml:space="preserve">L'attività di gestione della Piattaforma Ecologica potrebbe presentare profili di rischio per la commissione, anche a titolo di concorso con altre funzioni aziendali o di Gruppo, dei </t>
    </r>
    <r>
      <rPr>
        <b/>
        <sz val="11"/>
        <color theme="1"/>
        <rFont val="Calibri"/>
        <family val="2"/>
        <scheme val="minor"/>
      </rPr>
      <t>delitti contro l'industria e il commercio</t>
    </r>
    <r>
      <rPr>
        <sz val="11"/>
        <color theme="1"/>
        <rFont val="Calibri"/>
        <family val="2"/>
        <scheme val="minor"/>
      </rPr>
      <t xml:space="preserve"> e, in particolare, del reato di </t>
    </r>
    <r>
      <rPr>
        <b/>
        <sz val="11"/>
        <color theme="1"/>
        <rFont val="Calibri"/>
        <family val="2"/>
        <scheme val="minor"/>
      </rPr>
      <t>frode nell'esercizio del commercio</t>
    </r>
    <r>
      <rPr>
        <sz val="11"/>
        <color theme="1"/>
        <rFont val="Calibri"/>
        <family val="2"/>
        <scheme val="minor"/>
      </rPr>
      <t xml:space="preserve"> nel caso di un contratto perfezionato con la prestazione di un servizio differente da quello dichiarato o pattuito ovvero con la consegna all'acquirente di un bene  per origine, provenienza, qualità o quantità, diverso da quello dichiarato o pattuito.
Nel caso di specie della fattispecie corruttiva prevista dalla Legge 190/2012   la mancata effettuazione ed il mancato controllo dell'attività di gestione dei rifiuti  può concorrere al riscontro di un reato corruttivo tra cui si cita il  reato di  interruzione di pubblico servizo, nel caso per colpa o dolo  qualora a titolo esmpilificativo e non esaustivo il Servizio incaricato interrompa, ovvero  sospenda il lavoro in modo da turbare la regolarità del servizio.
Nel caso di specie della fattispecie corruttiva prevista dalla Legge 190/2012  il processo istruttorio finalizzato all' esercizio della funzione di verifica  dell'addetto alla Piattaforma Ecologica, incaricato di pubblico servizo,   può concorrere al riscontro di un reato corruttivo tra cui si citano i reati di  corruzione di persona incaricata di pubblico servizo,  induzione indebita a dare o promettere utilità, abuso d'ufficio,rifiuto d'atto d'ufficio) qualora a titolo esmpilificativo e non esaustivo l'addetto consenta la cannibalizzazione dei rifiuti pregiati o l'accesso alla piattaforma di produttori non autorizzati al conferimento ( per tipologia di rifiuto, quantitativo di rifiuto, natura giuridica del produttore),   per interesse proprio o di propri cogniunti  traendone  un indebito vantaggio di qualsiasi natura, oppure accettando la promessa di tale vantaggio, per sé o per un terzo.</t>
    </r>
  </si>
  <si>
    <t>Gestione degli Adempimenti Ambientali</t>
  </si>
  <si>
    <r>
      <t xml:space="preserve">L’attività consiste nella gestione dei rapporti sindacali e nella decisione di usufruire o meno di ammortizzatori sociali. 
Gestione degli ammortizzatori sociali: nel caso in cui i Responsabili di Area e il Direttore ritengano necessario ricorrere all’utilizzo di ammortizzatori sociali per alcune risorse provvedono a darne comunicazione , congiuntamente alla Funzione Risorse Umane, alla Presidenza valuta l'opportunità di attivazione degli stessi.
Nel caso in cui si decida di non fare ricorso alla cassa integrazione, l’Azienda impone al dipendente l’utilizzo di giornate di ferie non ancora godute. In caso contrario, invece, il Direttore Generale, la Funzione Risorse Umane e la Funzione Amministrazione, Contabilità e Finanza si confrontano in merito all'utilizzo degli ammortizzatori sociali da adottare. 
L'ufficio Risorse Umane svolge tutte le attività di natura burocratico amministrativa volte all'attivazione degli ammortizzatori sociali in conformità a quanto emerso dal confronto con le organizzazioni sindacali, pubblica la tabella riportante la pianificazione dei turni di lavoro per la settimana successiva ed effettua tutte le comunicazioni agli Enti competenti mediante la compilazione di un format predefinito.
Gestione dei rapporti sindacali: </t>
    </r>
    <r>
      <rPr>
        <sz val="11"/>
        <color rgb="FFFF0000"/>
        <rFont val="Calibri"/>
        <family val="2"/>
        <scheme val="minor"/>
      </rPr>
      <t>Le relazioni con le associazioni di categoria sono gestite dal Presidente Delegato</t>
    </r>
  </si>
  <si>
    <t>Approvvigionamento di beni, servizi e lavori
Gestione delle consulenze e incarichi</t>
  </si>
  <si>
    <t xml:space="preserve">L'attività di controllo sull'esecuzione dell'ordine potrebbe essere strumentale alla commissione, a titolo di concorso con altre funzioni aziendali, del reato di Intermediazione illecita e sfruttamento del lavoro nel caso in cui, ad esempio:
- vengano selezionati ed occupati da parte di società terze, lavoratori extracomunitari e/o lavoratori extracomunitari in età non lavorativa, privi del permesso di soggiorno ovvero con permesso di soggiorno scaduto, revocato o annullato e che da ciò le società terze ne traggano elemento di sfruttamento del bisogno;
- reclutando manodopera o organizzandone l’attività lavorativa caratterizzata da sfruttamento, mediante violenza, minaccia o intimidazione, approfittando dello stato di bisogno o di necessità dei lavoratori;
- i lavoratori siano sottoposti a condizioni di particolare sfruttamento (per esempio esponendo gli stessi a situazioni di grave pericolo);
- l’attività lavorativa a cui sono sottoposti tali lavoratori sia  caratterizzata da sfruttamento, mediante violenza, minaccia o intimidazione, approfittando dello stato di bisogno o di necessità dei lavoratori;
</t>
  </si>
  <si>
    <t>Si</t>
  </si>
  <si>
    <t>La mancata o non conforme acquisizione di documentazioni e certificazioni obbligatorie di legge potrebbe presentare profili di rischio relativi alla commissione, anche a titolo di concorso con altre funzioni aziendali o di Gruppo, dei reati in materia ambientale riferiti alle sanzioni previsti dall'art. 279 comma 5 d.lgs 152/06 per mancata autorizzazione o rispetto delle prescrizioni stabilite dalle autorizzazioni, allo scopo di trarre un indebito vantaggio per la Società, qualora in fase di implementazione delle prescrizioni previste dai regolamenti locali (italiana o estera), dalle condizioni contrattuali e dagli standard ambientali di riferimento, la Società sia coinvolta in attività illecite. Si cita a titolo esemplificativo e non esaustivo l'avvio e la messa in esercizio di un impianto di depurazione ancora in fase di testing in assenza di autorizzazioni ambientali  con superamento dei limiti di qualità dello scarico.
L' acquisizione di documentazioni e certificazioni obbligatorie di legge potrebbe presentare profili di rischio relativi alla commissione, anche a titolo di concorso con altre funzioni aziendali o di Gruppo, dei reati in materia corruttiva  secondo i reati prescritti dalla Legge 190/20120  nel caso in cui a titolo puramente esemplificativo e non esaustivo le autorizzazioni vengano rilasciate da un Ente Pubblico e più specificatamente da un Pubblico Ufficiale , verso cui i referenti aziendali  compiono un atto concussivo, attraverso la dazione  di un bene o altra utilità.</t>
  </si>
  <si>
    <r>
      <t xml:space="preserve">L'attività di selezione del personale  potrebbe essere strumentale alla commissione,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e/o funzionari delle comunità europee o di stati esteri, nel caso in cui, ad esempio, venga selezionato un candidato gradito a soggetti appartenenti alla Pubblica Amministrazione al fine di ottenere un vantaggio per la Società, oppure nel caso in cui venga stabilita per un candidato una retribuzione (o un bonus o benefit) non in linea con le politiche aziendali e con quelle di mercato, al fine di creare una disponibilità o di utilizzare una utilità ai fini corruttivi;
- </t>
    </r>
    <r>
      <rPr>
        <b/>
        <sz val="11"/>
        <color rgb="FF000000"/>
        <rFont val="Calibri"/>
        <family val="2"/>
        <scheme val="minor"/>
      </rPr>
      <t xml:space="preserve"> 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 selezionare un soggetto gradito alla stessa Pubblica Amministrazione o soggetto segnalato dalla Pubblica Amministrazione).</t>
    </r>
  </si>
  <si>
    <t xml:space="preserve"> CdA</t>
  </si>
  <si>
    <t>Rapporto con gli Enti Pubblici Soci</t>
  </si>
  <si>
    <t xml:space="preserve">Gestione delle attività autorizzative  di urbanistica di edilizia </t>
  </si>
  <si>
    <r>
      <rPr>
        <b/>
        <sz val="11"/>
        <rFont val="Calibri"/>
        <family val="2"/>
        <scheme val="minor"/>
      </rPr>
      <t xml:space="preserve">Segregazione delle funzioni: 
La responsabilità degli adempimenti spetta in capo al Direttore Generale, la Funzione Risorse Umane si occupa degli adempimenti di comunicazione.
</t>
    </r>
    <r>
      <rPr>
        <sz val="11"/>
        <rFont val="Calibri"/>
        <family val="2"/>
        <scheme val="minor"/>
      </rPr>
      <t xml:space="preserve">
</t>
    </r>
    <r>
      <rPr>
        <b/>
        <sz val="11"/>
        <rFont val="Calibri"/>
        <family val="2"/>
        <scheme val="minor"/>
      </rPr>
      <t>Principi di comportamento:</t>
    </r>
    <r>
      <rPr>
        <sz val="11"/>
        <rFont val="Calibri"/>
        <family val="2"/>
        <scheme val="minor"/>
      </rPr>
      <t xml:space="preserve">
Il Protocollo per la gestione delle risorse umane dispone che i Destinatari del documento agiscano costantemente con trasparenza e chiarezza, rispettando rigorosamente le procedure previste dalle norme applicabili, e quindi presentando dichiarazioni e documenti completi ed attinenti le attività per le quali i benefici possano essere legittimamente ottenuti (a titolo esemplificativo, nel caso di assunzione di personale con contratto di formazione e lavoro, la Società potrebbe trarre dei benefici economici nel caso di dichiarazioni mendaci in merito ai versamenti contributivi). 
</t>
    </r>
    <r>
      <rPr>
        <b/>
        <sz val="11"/>
        <rFont val="Calibri"/>
        <family val="2"/>
        <scheme val="minor"/>
      </rPr>
      <t xml:space="preserve">Controlli specifici: </t>
    </r>
    <r>
      <rPr>
        <sz val="11"/>
        <rFont val="Calibri"/>
        <family val="2"/>
        <scheme val="minor"/>
      </rPr>
      <t xml:space="preserve">
Comunicazioni agli enti mediante l’utilizzo di appositi software.
</t>
    </r>
    <r>
      <rPr>
        <b/>
        <sz val="11"/>
        <rFont val="Calibri"/>
        <family val="2"/>
        <scheme val="minor"/>
      </rPr>
      <t xml:space="preserve">Tracciabilità del processo decisionale e archiviazione: </t>
    </r>
    <r>
      <rPr>
        <sz val="11"/>
        <rFont val="Calibri"/>
        <family val="2"/>
        <scheme val="minor"/>
      </rPr>
      <t xml:space="preserve">
Conservazione, da parte della Funzione Amministrazione del personale, di tutta la documentazione relativa alle comunicazioni agli enti interessati, in fase di assunzione e di cessazione del rapporto di lavoro. 
</t>
    </r>
  </si>
  <si>
    <t xml:space="preserve">Tale attività ha inizio con la segnalazione, da parte del cliente\ utente  all’Area Manager, di un problema. La funzione  Customer Care raccoglie i dati e l’Area Manager verifica la  findatezza del reclamo e la corrispondenza con il capitolato di appalto \ contratto rispetto ai requisiti di continuità del servizio e alla modalità di erogazione dello stesso. La Funzione Customer Care apre ufficialmente con il supporto del Resp Qualità e Ambiente  il reclamo mediante la compilazione di un form interno e si procede all’assegnazione del reclamo alla Funzione interna di pertinenza.
Se il reclamo è di tipo tecnico  l'Area Manager pertinente su supervisione della Direzione Tecnica e Operation  valuta l’accettabilità del reclamo e redige la relativa documentazione e la Funzione Customer Care  trasmette le comunicazioni al cliente. 
La Funzione Customer Care revisiona la documentazione e la trasmette al cliente, con il quale cerca di trovare un accordo commerciale. 
La Funzione Customer Care con il supporto dl Resp Qualità e Ambiente  mantiene in un database lo storico dei reclami, sulla base del quale definisce il piano di miglioramento con la linea di produzione. 
Se il reclamo, rilevato dal cliente \ utente ha comportato una interruzione del servizio pubblico Resp Qualità e Ambiente  informa il RPCT per gli eventuali accertamenti.
Nel caso in cui il reclamo fosse imputabile al fornitore si procede  nei confronti del fornitore- sub-appaltatore attraverso il trattamento delle non conformità e al conseguente  processo di valutazione dello stesso secondo le modalità  previste dalla procedura  PRX710 Gestione Valutazione Fornitori, con conseguente possibile irrogazione di sanzioni ed espulsione del fornitore dall'albo dei fornitori accreditati.
</t>
  </si>
  <si>
    <t>Gestione dei sistemi informativi e dei diritti d'autore in ambito ICT</t>
  </si>
  <si>
    <t xml:space="preserve">L'attività di gestione del contenzioso potrebbe presentare potenziali profili di rischio di commissione, anche a titolo di concorso con altre funzioni aziendali, del reato di induzione a rendere dichiarazioni mendaci nel caso in cui, ad esempio, esercitando indebite pressioni con violenza o minaccia, o con offerta o promessa di denaro o di altra utilità, si induca la persona chiamata a comunicare davanti all’autorità giudiziaria - e che ha facoltà di non rispondere (ad esempio, l’imputato o l’imputato di reato connesso o i famigliari dell’imputato) - a non rendere dichiarazioni o renderne di mendaci nell’interesse o a vantaggio della Società. 
Nel caso di specie della fattispecie corruttiva prevista dalla Legge 190/2012  il processo istruttorio del contenzioso,   può concorrere al riscontro di un reato corruttivo tra cui si citano il reato  di Corruzione in atti giudiziari qualora a titolo esemplificativo e non esaustivo per interessi propri  di persone coinvolte nel contenzioso, il pubblico ufficiale ometta, falsifichi  o ritardi un atto del suo ufficio o induca terzi ad dichiarare il falso , tali da favorire o danneggiare una parte in un processo civile penale o amministrativo.
</t>
  </si>
  <si>
    <t>Gestione del contenzioso e degli accordi transattivi</t>
  </si>
  <si>
    <t>Gestione della contabilità, dei flussi monetari e finanziari e predisposizione del Bilancio</t>
  </si>
  <si>
    <t xml:space="preserve">L'attività di gestione del ciclo passivo potrebbe presentare profili di rischio strumentali alla realizzazione, anche a titolo di concorso con altre funzioni aziendali, dei reati di:
- corruzione, anche di membri o funzionari delle Comunità europee o di Stati esteri, o persone segnalate, gradite o comunque vicine alla Pubblica Amministrazione, qualora attraverso, ad esempio, una contabilizzazione impropria delle fatture, si agevoli la formazione di disponibilità liquide ai fini corruttivi (ad esempio contabilizzando fatture per importi superiori rispetto a quelli indicati);
- Peculato, induzione indebita a dare o promettere utilità qualora, ad esempio, un pubblico ufficiale o l’incaricato di pubblico servizio, abusando della sua qualità o dei suoi poteri, induca qualcuno a creare, mediante la contabilizzazione impropria delle fatture, disponibilità liquide a fini corruttivi da destinare alla stessa Pubblica Amministrazione.
Nel caso specifico delle fattispecie corruttive  rispetto ai reati sopra citati  e al caso di abuso in atto d'ufficio   la gestione del ciclo passivo  potrebbe rappresentare profilo di rischio corruttivo ex legge 190/2012  a titolo esemplificativo e non esaustivo  nel caso in cui il soggetto titolato al rilascio delle fatture attive o quello preposto al recupero crediti  per interesse proprio o di propri congiunti  non si rivalga nei confronti dei clienti, procurando a se intenzionalmente un proprio  ingiusto vantaggio
</t>
  </si>
  <si>
    <r>
      <t xml:space="preserve">L'attività di tesoreria potrebbe rappresentare l’occasione per la realizzazione, anche a titolo di concorso con altre funzioni aziendali o di Gruppo, dei reati di: 
- </t>
    </r>
    <r>
      <rPr>
        <b/>
        <sz val="11"/>
        <rFont val="Calibri"/>
        <family val="2"/>
        <scheme val="minor"/>
      </rPr>
      <t xml:space="preserve">corruzione </t>
    </r>
    <r>
      <rPr>
        <sz val="11"/>
        <rFont val="Calibri"/>
        <family val="2"/>
        <scheme val="minor"/>
      </rPr>
      <t>attraverso, ad esempio, un utilizzo improprio delle somme di denaro presenti nella cassa contanti al fine di creare disponibilità liquide da utilizzare a fini corruttivi;
-</t>
    </r>
    <r>
      <rPr>
        <b/>
        <sz val="11"/>
        <rFont val="Calibri"/>
        <family val="2"/>
        <scheme val="minor"/>
      </rPr>
      <t xml:space="preserve">  induzione indebita a dare o promettere utilità </t>
    </r>
    <r>
      <rPr>
        <sz val="11"/>
        <rFont val="Calibri"/>
        <family val="2"/>
        <scheme val="minor"/>
      </rPr>
      <t>qualora, ad esempio, un pubblico ufficiale o l’incaricato di pubblico servizio, abusando della sua qualità o dei suoi poteri, induca qualcuno creare disponibilità liquide a fini corruttivi da destinare alla stessa Pubblica Amministrazione.
Nel caso specifico delle fattispecie corruttive  rispetto ai reati sopra citati e al caso di peculato, malversazione e abuso in atto d'ufficio   la gestione della tesoriera e della cassa per spese minute  potrebbe rappresentare profilo di rischio corruttivo ex legge 190/2012  a titolo esemplificativo e non esaustivo  nel caso in cui il soggetto titolato all'autonomia di spesa  e per interesse proprio o di propri congiunto corrisponda a se stesso o a terzi, procurando a se intenzionalmente un proprio  ingiusto vantaggio.</t>
    </r>
  </si>
  <si>
    <r>
      <t>La gestione del ciclo attivo potrebbe essere strumentale alla commissione dei reati di:
-</t>
    </r>
    <r>
      <rPr>
        <b/>
        <sz val="11"/>
        <color rgb="FF000000"/>
        <rFont val="Calibri"/>
        <family val="2"/>
        <scheme val="minor"/>
      </rPr>
      <t xml:space="preserve"> false comunicazioni sociali </t>
    </r>
    <r>
      <rPr>
        <sz val="11"/>
        <color rgb="FF000000"/>
        <rFont val="Calibri"/>
        <family val="2"/>
        <scheme val="minor"/>
      </rPr>
      <t xml:space="preserve">attraverso l'errata (volontaria, quindi con dolo) registrazione di fatture attive e la relativa contabilizzazione da parte della funzione anche in concorso con altre funzioni aziendali coinvolte nell'attività in oggetto. Tale attività potrebbe rappresentare un'errata rappresentazione dei fatti materiali alterando le informazioni sulla situazione economica, patrimoniale e finanziaria al fine d'indurre in errore i destinatari delle comunicazioni sociali, nell'interesse o vantaggio della società.
- </t>
    </r>
    <r>
      <rPr>
        <b/>
        <sz val="11"/>
        <color rgb="FF000000"/>
        <rFont val="Calibri"/>
        <family val="2"/>
        <scheme val="minor"/>
      </rPr>
      <t>corruzione tra privati</t>
    </r>
    <r>
      <rPr>
        <sz val="11"/>
        <color rgb="FF000000"/>
        <rFont val="Calibri"/>
        <family val="2"/>
        <scheme val="minor"/>
      </rPr>
      <t xml:space="preserve">, attraverso, ad esempio, l'attuazione di procedure di recupero crediti favorevoli ad un soggetto privato (e debitore della società) o il passaggio a sofferenza e/o perdita del credito medesimo in assenza dei requisiti previsti dalla procedura del recupero crediti. 
Nel caso di specie della fattispecie corruttiva prevista dalla Legge 190/2012, tale condotta impropria può pregiudicare anche una fattispecie corruttiva se condotta da pubblico ufficiale o incaricato di pubblico servizio nell'esercizio delle sue funzioni.
</t>
    </r>
  </si>
  <si>
    <r>
      <t xml:space="preserve">L'attività di gestione del ciclo passivo potrebbe essere strumentale alla commissione dei reati di:
- </t>
    </r>
    <r>
      <rPr>
        <b/>
        <sz val="11"/>
        <rFont val="Calibri"/>
        <family val="2"/>
        <scheme val="minor"/>
      </rPr>
      <t>false comunicazione sociali</t>
    </r>
    <r>
      <rPr>
        <sz val="11"/>
        <rFont val="Calibri"/>
        <family val="2"/>
        <scheme val="minor"/>
      </rPr>
      <t>,</t>
    </r>
    <r>
      <rPr>
        <b/>
        <sz val="11"/>
        <rFont val="Calibri"/>
        <family val="2"/>
        <scheme val="minor"/>
      </rPr>
      <t xml:space="preserve"> </t>
    </r>
    <r>
      <rPr>
        <sz val="11"/>
        <rFont val="Calibri"/>
        <family val="2"/>
        <scheme val="minor"/>
      </rPr>
      <t>qualora, attraverso l'errata (volontaria, quindi con dolo) registrazione di fatture passive e la relativa contabilizzazione da parte della funzione anche in concorso con altre funzioni aziendali coinvolte nell'attività in oggetto, vengano ;</t>
    </r>
    <r>
      <rPr>
        <b/>
        <sz val="11"/>
        <rFont val="Calibri"/>
        <family val="2"/>
        <scheme val="minor"/>
      </rPr>
      <t xml:space="preserve">
- impedito controllo</t>
    </r>
    <r>
      <rPr>
        <sz val="11"/>
        <rFont val="Calibri"/>
        <family val="2"/>
        <scheme val="minor"/>
      </rPr>
      <t>,</t>
    </r>
    <r>
      <rPr>
        <b/>
        <sz val="11"/>
        <rFont val="Calibri"/>
        <family val="2"/>
        <scheme val="minor"/>
      </rPr>
      <t xml:space="preserve"> </t>
    </r>
    <r>
      <rPr>
        <sz val="11"/>
        <rFont val="Calibri"/>
        <family val="2"/>
        <scheme val="minor"/>
      </rPr>
      <t xml:space="preserve">attraverso la mancata o non tempestiva trasmissione all’organo amministrativo, ai soci, ad altri organi sociali degli elementi richiesti;
- </t>
    </r>
    <r>
      <rPr>
        <b/>
        <sz val="11"/>
        <rFont val="Calibri"/>
        <family val="2"/>
        <scheme val="minor"/>
      </rPr>
      <t>agiotaggio</t>
    </r>
    <r>
      <rPr>
        <sz val="11"/>
        <rFont val="Calibri"/>
        <family val="2"/>
        <scheme val="minor"/>
      </rPr>
      <t>,</t>
    </r>
    <r>
      <rPr>
        <b/>
        <sz val="11"/>
        <rFont val="Calibri"/>
        <family val="2"/>
        <scheme val="minor"/>
      </rPr>
      <t xml:space="preserve"> </t>
    </r>
    <r>
      <rPr>
        <sz val="11"/>
        <rFont val="Calibri"/>
        <family val="2"/>
        <scheme val="minor"/>
      </rPr>
      <t xml:space="preserve">attraverso l'errata (volontaria, quindi con dolo) registrazione di fatture passive;
- </t>
    </r>
    <r>
      <rPr>
        <b/>
        <sz val="11"/>
        <rFont val="Calibri"/>
        <family val="2"/>
        <scheme val="minor"/>
      </rPr>
      <t>ostacolo all’esercizio delle funzioni delle autorità pubbliche di vigilanza</t>
    </r>
    <r>
      <rPr>
        <sz val="11"/>
        <rFont val="Calibri"/>
        <family val="2"/>
        <scheme val="minor"/>
      </rPr>
      <t>,  attraverso la trasmissione ad una Autorità di fatti materiali, oggetto di valutazioni, non rispondenti al vero, nella fattispecie consistenti nelle condizioni economiche e finanziarie che si riflettono sulle previsioni di perdite di un'azienda;
-</t>
    </r>
    <r>
      <rPr>
        <b/>
        <sz val="11"/>
        <rFont val="Calibri"/>
        <family val="2"/>
        <scheme val="minor"/>
      </rPr>
      <t xml:space="preserve"> corruzione tra privati</t>
    </r>
    <r>
      <rPr>
        <sz val="11"/>
        <rFont val="Calibri"/>
        <family val="2"/>
        <scheme val="minor"/>
      </rPr>
      <t xml:space="preserve">, qualora, ad esempio, una contabilizzazione impropria delle fatture, si agevoli la formazione di disponibilità liquide ai fini corruttivi (ad esempio contabilizzando fatture per importi superiori rispetto a quelli indicati);
Nel caso di specie della fattispecie corruttiva prevista dalla Legge 190/2012, tale condotta impropria può pregiudicare anche una fattispecie corruttiva se condotta da pubblico ufficiale o incaricato di pubblico servizio nell'esercizio delle sue funzioni.
</t>
    </r>
  </si>
  <si>
    <r>
      <t xml:space="preserve">L'attività di definizione del budget annuale e dei  forecast  potrebbe essere strumentale alla commissione, anche a titolo di concorso con altre funzioni aziendali o di Gruppo, del reato di </t>
    </r>
    <r>
      <rPr>
        <b/>
        <sz val="11"/>
        <rFont val="Calibri"/>
        <family val="2"/>
        <scheme val="minor"/>
      </rPr>
      <t>impedito controllo</t>
    </r>
    <r>
      <rPr>
        <sz val="11"/>
        <rFont val="Calibri"/>
        <family val="2"/>
        <scheme val="minor"/>
      </rPr>
      <t xml:space="preserve"> attraverso la volontaria errata definizione del budget.</t>
    </r>
  </si>
  <si>
    <t xml:space="preserve">Definizione del budget annuale e dei  forecast </t>
  </si>
  <si>
    <t xml:space="preserve">Direzione Tecnica e Operations
Amministrazione contabilità e finanza
Resp Area 
Customer Care
</t>
  </si>
  <si>
    <t xml:space="preserve">Resp. Di Area
Amministrazione contabilità e finanza
</t>
  </si>
  <si>
    <t>Gestione del ciclo attivo \ recupero crediti</t>
  </si>
  <si>
    <t xml:space="preserve">L’attività di gestione del ciclo passivo ha inizio con il ricevimento della fattura da parte del fornitore. La Funzione Amministrazione e Finanza svolge una verifica della correttezza e della corrispondenza tra i dati della stessa e quelli contenuti nell’ordine di acquisto sul sistema informativo. A fronte del buon esito delle verifiche, la Funzione Amministrazione e Finanza modifica lo stato delle partite contabili a sistema portandole da “fattura da ricevere” a “debito al fornitore”. 
Per il pagamento di prestazioni di servizi la Funzione Richiedente emette un benestare al pagamento , che genera automaticamente una bolla fornitore. 
La Funzione Richiedente effettua un confronto tra servizi prestati,  tra quantità acquistate e quantità consegnate e termini di pagamento, mediante la compilazione di un foglio word; se la prestazione è conforme firma il benestare alla fatturazione che deve essere sottoscritto anche dall’Ufficio Acquisti e allegato alla fattura.
Mensilmente, la Funzione Amministrazione e Finanza effettua una previsione/programmazione dei pagamenti sulla base delle disponibilità liquide e dei debiti verso fornitori e la inserisce a sistema..
L'iter dei dettaglio dello sblocco pagamento fattura passiva tiene conto dei seguenti elementi:
- Verifica del processo aziendale 
- Evasione ordine
- Dichiarazione prestazione avvenuta da parte del Resp. di Area
- fattura
- Evasione ordine d'acquisto  con  certificazione della pagabilità della fattura
- Spunta fatture per corrispondenza prezzo ordine - prezzo fattura
- Verifica valori  entro Range tempi di pagamento \ solvibilità
A seguito di verifica- se esito negativo:
 Blocco pagamento -  fattura  - tracciato fattura non conforme
Se il  sevizio  segnala violazione    emette penale  fattura attiva 
NC -  fattura passiva  -  comunicata al Resp. di Area
Emissione NC - al fornitore - scheda fornitori
Rif .fattura  - note credito parziale e totale con motivazione - 
 Blocco pagamento
Fattura marcata  come non conforme  - sblocco  con mail 
Addetta alla fatturazione acquisti
A seguito di verifica- se esito positivo a cura di addetta amministrativa:
- elaborazione con sistema informativo mandato esecutivo
- Blocco modifica mandato di pagamento in esecuzione procedura bancaria a cura dell' Addetta Amministrazione, contabilità e finanza.
- Approvazione mandato finale a cura del Direttore Generale
Fattura pagabile - verifica DURC- sopra i 10.000  Equitalia -  pubblicazione   - presenza CIG  - IBAN dedicato
</t>
  </si>
  <si>
    <t>Amministrazione contabilità e finanza
Direzione Tecnica e operations
Resp. di Area Raccolta
Legale e Compliance</t>
  </si>
  <si>
    <t>Amministrazione contabilità e finanza
Funzione Richiedente, 
Ufficio Acquisti</t>
  </si>
  <si>
    <t xml:space="preserve">
Amministrazione contabilità e finanza
</t>
  </si>
  <si>
    <t>Direttore Generale
Diresioni e Resp. Di Area
Amministrazione contabilità e finanza
'Controllo di Gestione</t>
  </si>
  <si>
    <t xml:space="preserve">CdA
</t>
  </si>
  <si>
    <t>Amministrazione contabilità e finanza
Funzione Risorse Umane, Responsabile della Funzione, Controllo di Gestione
Presidente - titolato al rimborso di trasferta per spese di rappresentanza</t>
  </si>
  <si>
    <t xml:space="preserve">Segregazione delle funzioni: 
L’attività appare segregata in quanto il Bilancio annuale viene predisposto dalla Funzione Amministrazione Contabilità e Finanza, certificato  dalla Società di Revisione ed approvato prima dal Consiglio di Amministrazione (il progetto) e poi dall’Assemblea degli Soci 
Controlli specifici: 
Predisposizione del bilancio gestionale per l’esecuzione di controlli in itinere.
Verifica trimestrale delle corrispondenze e congruità dei movimenti contabili, da parte della Società di revisione. 
Supervisione legale e verifica dell’adeguatezza dell’assetto organizzativo e strutturale svolta dai Sindaci.
Estrazione dei dati dal sistema informativo.
Approvazione del Bilancio d’esercizio annuale da parte del Consiglio di Amministrazione e dell’Assemblea dei soci.
Verifica dei contenuti del bilancio riclassificato e completo di nota integrativa e relazione sulla gestione, con relativa firma del Presidente.
Tracciabilità del processo decisionale e archiviazione: 
Conservazione, in formato cartaceo e su sistema informativo di Bilanci, scritture contabili, nota integrativa e relazione sulla gestione.
</t>
  </si>
  <si>
    <t xml:space="preserve">Redazione del conto economico gestionale </t>
  </si>
  <si>
    <t xml:space="preserve">Segregazione delle funzioni: 
L’attività appare segregata in quanto la valorizzazione dei magazzini viene svolta dalla Funzione Controllo di Gestione sulla base dei valori inseriti  sul sistema Gestionale
Controlli specifici:
Utilizzo del sistema informativo per l’estrazione del costo di acquisto.
Utilizzo del Sistema Informativo  per le analisi.   
Trasmissione mensilmente, da parte della Funzione Controllo di Gestione alla Funzione Amministrazione e Finanza, di un file excel contenente il valore civilistico delle rimanenze. 
Svolgimento, da parte della Funzione Controllo di Gestione, di un controllo dei prezzi rispetto a quelli di mercato. 
Tracciabilità del processo decisionale e archiviazione: 
Predisposizione di un file excel contenente il valore civilistico delle rimanenze
Tracciabilità mediante il sistema informativo  di tutti i dati relativi alla valorizzazione dei magazzini.
</t>
  </si>
  <si>
    <t xml:space="preserve">L'attività di Raccolta Porta a Porta potrebbe presentare profili di rischio per la commissione, anche a titolo di concorso con altre funzioni aziendali o di Gruppo, dei delitti contro l'industria e il commercio e, in particolare, del reato di frode nell'esercizio del commercio nel caso di un contratto perfezionato con la prestazione di un servizio differente da quello dichiarato o pattuito ovvero con la consegna all'acquirente di un bene  per origine, provenienza, qualità o quantità, diverso da quello dichiarato o pattuito.
Nel caso di specie della fattispecie corruttiva prevista dalla Legge 190/2012   la mancata effettuazione ed il mancato controllo dell'attività di gestione dei rifiuti  può concorrere al riscontro di un reato corruttivo tra cui si cita il  reato di  interruzione di pubblico servizio, nel caso per colpa o dolo  qualora a titolo esemplificativo e non esaustivo il Servizio incaricato interrompa, ovvero  sospenda il lavoro in modo da turbare la regolarità del servizio.
</t>
  </si>
  <si>
    <t xml:space="preserve">L'attività consiste nella gestione  della raccolta porta a porta presso i  Comuni consorziati e  convenzionati  dei rifiuti solidi urbani.
Tale attività viene  affidata per tramite di bando pubblico a ditta terza.
Il Servizio  determina la programmazione delle raccolte , definendo tempi e modi di esecuzione e prevede  conformemente al Contratto quadro di Servizio l'adozione di sistemi di monitoraggio , verifica e controllo della corretta esecuzione degli interventi. L'attività di verifica e controllo si riferisce all'intero ciclo dei rifiuti, con la verifica periodica della capienza impianti di smaltimento / recupero.
</t>
  </si>
  <si>
    <t xml:space="preserve">L'attività consiste nella raccolta su segnalazione  da parte di Utenti o del Comune convenzionato di rifiuti abbandonati 
Tale attività viene  affidata per tramite di bando pubblico a ditta terza.
Il Servizio  determina la programmazione degli interventi, la eventuale caratterizzazione e conseguente classificazione del rifiuto, lo smaltimento del rifiuto , definendo tempi e modi di esecuzione e prevede  conformemente al Contratto quadro di Servizio l'adozione di sistemi di monitoraggio , verifica e controllo della corretta esecuzione degli interventi. L'attività di verifica e controllo si riferisce all'intero ciclo dei rifiuti, con la verifica periodica della capienza impianti di smaltimento / recupero.
</t>
  </si>
  <si>
    <t>Gestione raccolta e conferimento su commessa</t>
  </si>
  <si>
    <t xml:space="preserve">L'attività consiste nella gestione e raccolta rifiuti su incarico a Bando Pubblico o su Incarico da privato.
Tale attività viene  affidata  a ditta terza.
Il Servizio  determina la programmazione degli interventi,sulla base delle esigenze specificate  dal cliente  nel capitolato d'appalto e/o nel contratto, nella predisposizione delle comunicazioni periodiche al cliente delle attività eseguite, definendo tempi e modi di esecuzione e prevedendo   conformemente al Contratto l'adozione di sistemi di monitoraggio , verifica e controllo della corretta esecuzione degli interventi. L'attività di verifica e controllo si riferisce all'intero ciclo dei rifiuti, con la verifica periodica della capienza impianti di smaltimento / recupero.
</t>
  </si>
  <si>
    <t>L'attività consiste nella gestione nello spazzamento stradale  presso i  Comuni consorziati e  convenzionati.
Il Servizio  determina la programmazione delle raccolte , definendo tempi e modi di esecuzione e prevede  conformemente al Contratto quadro di Servizio l'adozione di sistemi di monitoraggio , verifica e controllo della corretta esecuzione degli interventi. L'attività di verifica e controllo  dell'attività di spazzamento e decoro.</t>
  </si>
  <si>
    <r>
      <t>L'attività di selezione ed assunzione del personale potrebbe rappresentare l'occasione per realizzare il reato di</t>
    </r>
    <r>
      <rPr>
        <b/>
        <sz val="11"/>
        <color rgb="FF000000"/>
        <rFont val="Calibri"/>
        <family val="2"/>
        <scheme val="minor"/>
      </rPr>
      <t xml:space="preserve"> corruzione tra privati</t>
    </r>
    <r>
      <rPr>
        <sz val="11"/>
        <color rgb="FF000000"/>
        <rFont val="Calibri"/>
        <family val="2"/>
        <scheme val="minor"/>
      </rPr>
      <t xml:space="preserve"> qualora, ad esempio, venga promessa l'assunzione ad un dipendente di un'azienda concorrente, in cambio della fornitura di informazioni riservate e coperte da segreto aziendale al fine di trarre un indebito vantaggio.
Nel caso di specie della fattispecie corruttiva prevista dalla Legge 190/2012, tale condotta impropria può pregiudicare anche una fattispecie corruttiva se condotta da pubblico ufficiale o incaricato di pubblico servizio nell'esercizio delle sue funzioni.</t>
    </r>
  </si>
  <si>
    <t>Attività commerciale
con la clientela pubblica e privata
e Sponsorizzazioni</t>
  </si>
  <si>
    <t xml:space="preserve">L'attività di predisposizione dell'offerta e negoziazione potrebbe presentare il rischio di commissione, anche a titolo di concorso con altre funzioni aziendali o di Gruppo, del reato di truffa qualora la Società alteri la documentazione ovvero ometta dati ed informazioni per fare in modo che l'offerta sia accettata (o al fine di essere ammessa alla partecipazione di una gara pubblica, pure in assenza dei requisiti previsti dalla normativa).
Nel caso specifico delle fattispecie corruttive ( tra cui si cita l' Indebita percezione di contributi, finanziamenti o altre erogazioni da parte dello Stato o di altro ente pubblico o delle Comunità europee) Salvo che il fatto costituisca il reato previsto dall’articolo 640-bis)la predisposizione di un offerta per la clientela pubblica potrebbe rappresentare profilo di rischio corruttivo ex legge 190/2012  a titolo esemplificativo nel caso in cui uno dei soggetti titolati per interesse proprio mediante l’utilizzo o la presentazione di dichiarazioni o di documenti falsi o attestanti cose non vere, ovvero mediante l’omissione di informazioni dovute consegue indebitamente ottenga   contributi, finanziamenti o altre erogazioni da parte di un committente pubblico che ne garantiscano un interesse proprio ( ad esempio una progressione di carriera)
</t>
  </si>
  <si>
    <r>
      <t xml:space="preserve">L'attività di gestione delle sponsorizzazioni potrebbe presentare potenziali profili di rischio di commissione, anche a titolo di concorso con altre funzioni aziendali, del reato di </t>
    </r>
    <r>
      <rPr>
        <b/>
        <sz val="11"/>
        <color rgb="FF000000"/>
        <rFont val="Calibri"/>
        <family val="2"/>
        <scheme val="minor"/>
      </rPr>
      <t>false comunicazioni sociali</t>
    </r>
    <r>
      <rPr>
        <sz val="11"/>
        <color rgb="FF000000"/>
        <rFont val="Calibri"/>
        <family val="2"/>
        <scheme val="minor"/>
      </rPr>
      <t>, nel caso in cui, ad esempio, siano omesse o alterate le informazioni sulla situazione economica, patrimoniale o finanziaria al fine di indurre in errore i destinatari delle comunicazioni sociali, nell'interesse o a vantaggio della Società. 
Nel caso di specie della fattispecie corruttiva prevista dalla Legge 190/2012, tale condotta impropria può pregiudicare anche una fattispecie corruttiva se condotta da pubblico ufficiale o incaricato di pubblico servizio nell'esercizio delle sue funzioni.</t>
    </r>
  </si>
  <si>
    <t>Consiglio d'amministrazione</t>
  </si>
  <si>
    <t>Presidenza
Amministrazione, contabilità e finanza 
Comunicazione e segreteria  di CdaA</t>
  </si>
  <si>
    <t>Gestione Parti Correlate e rapporti infragruppo</t>
  </si>
  <si>
    <t xml:space="preserve">L'attività di gestione del transfer pricing e dei servizi svolti intercompany potrebbe essere strumentale alla commissione, anche a titolo di concorso con altre funzioni aziendali o di Gruppo, del reato di manipolazione del mercato attraverso l'errata (volontaria, quindi con dolo) registrazione di fatture passive ricevute dai fornitori.
</t>
  </si>
  <si>
    <t>Gestione del Transfer Pricing e dei servizi svolti intercompany</t>
  </si>
  <si>
    <t>L'attività di gestione del transfer pricing e dei servizi svolti intercompany potrebbe essere strumentale alla commissione, anche a titolo di concorso con altre funzioni aziendali o di Gruppo, dei reati di:
- false comunicazione sociali attraverso l'errata (volontaria, quindi con dolo) registrazione di fatture passive ricevute dai fornitori;
- aggiotaggio attraverso l'errata (volontaria, quindi con dolo) registrazione di fatture passive ricevute dai fornitori;
- impedito controllo attraverso l'errata (volontaria, quindi con dolo) registrazione di fatture passive ricevute dai fornitori.</t>
  </si>
  <si>
    <t xml:space="preserve">Segregazione delle funzioni: 
Tale attività appare segregata in quanto è svolta dalla Funzione Amministrazione e Finanza, approvata e controllata dalla Capogruppo.
Controlli specifici: 
Controllo, da parte della Capogruppo, della congruità dei saldi finali.
Tracciabilità del processo decisionale e archiviazione: 
“Company Agreement” per i prestiti infra-gruppo.
</t>
  </si>
  <si>
    <t xml:space="preserve">Segregazione delle funzioni: 
Tale attività appare segregata in quanto è svolta dalla Funzione Amministrazione e Finanza, approvata e controllata dalla Capogruppo.
Controlli specifici: 
Controllo, da parte della Capogruppo, della congruità dei saldi finali.
Tracciabilità del processo decisionale e archiviazione: 
“Company Agreement” per i prestiti e rapproti infra-gruppo.
</t>
  </si>
  <si>
    <t xml:space="preserve">Segregazione delle funzioni: 
Tale attività appare segregata in quanto è svolta con il coinvolgimento di diverse funzioni 
Controlli specifici: 
CENSIMENTO PARTI CORRELATE 
GESTIONE OPERAZIONI CON PARTE CORRELATE
-EVIDENZA DI OPERAZIONI CON PARTI CORRELATE NEL BUDGET
-OPERAZIONI ATTIVE E PASSIVE CON PARTI CORRELATE NON PREVISTE IN BUDGET E DI IMPORTO SUPERIORE A € 10.000
-DEROGA PER SITUAZIONI DI PARTICOLARE URGENZA
-DICHIARAZIONE SOSTITUTIVA
RENDICONTAZIONE SU OPERAZIONI CON PARTE CORRELATE 
-REPORTISTA PERIODICA IN MERITO ALLE OPERAZIONI CON PARTE CORRELATE
- INFORMATIVA NEL BILANCIO IN MERITO ALLE OPERAZIONI CON PARTE CORRELATE
Tracciabilità del processo decisionale e archiviazione: 
elenco delle parti correlate 
informativa specifica nella formulazione del budget
relazione dettagliata del direttore generale per azioni non previste nel budget di importo superiore ai € 10.000
dichiarazione sostitutiva sull'esistenza o meno di controllo /influenza notevole -.reportistica di dettaglio sulle operazioni poste in essere con parti correlate
bilancio
</t>
  </si>
  <si>
    <t xml:space="preserve">CdA
Presidente -Consigliere delegato
</t>
  </si>
  <si>
    <t>Risorse Umane
Direzioni/Funzioni interessate, Presidente
Amministrazione e Finanza</t>
  </si>
  <si>
    <t>Richiesta d'acquisto</t>
  </si>
  <si>
    <t xml:space="preserve">Ufficio - Area richiedente
Amministrazione, contabilità e finanza 
 Controllo di Gestione, 
Appalti e contratti
RSPP
</t>
  </si>
  <si>
    <r>
      <t>Una poco trasparente e non oggettiva richiesta d'acquisto potrebbe, anche a titolo di concorso con altre Direzioni/Funzioni, presentare profili di rischio di commissione dei reati di</t>
    </r>
    <r>
      <rPr>
        <b/>
        <sz val="11"/>
        <rFont val="Calibri"/>
        <family val="2"/>
        <scheme val="minor"/>
      </rPr>
      <t xml:space="preserve"> riciclaggio con altre funzioni aziendali o di Gruppo, dei reati di  impiego di denaro, beni o utilità di provenienza illecita, nonchè autoriciclaggio </t>
    </r>
    <r>
      <rPr>
        <sz val="11"/>
        <rFont val="Calibri"/>
        <family val="2"/>
        <scheme val="minor"/>
      </rPr>
      <t>nel caso in cui la Società collabori a titolo di concorso con soggetti coinvolti ovverro ponga in essere essa stessa attività illecite, quali a titolo esemplificativo:
- l'acquisizione, la ricezione o l'occultamento di beni di provenienza illecita
- la sostituzione o il trasferimento dei beni in modo da ostacolare l'identificazione della loro provenienza delittuosa.
Nel caso specifico delle fattispecie corruttive a predisposizione di una rischiesta d'acquisto potrebbe rappresentare profilo di rischio corruttivo ex legge 190/2012  a titolo esemplificativo nel caso in cui un  uno dei soggetti titolati  a valutare la necessità di fornitura  per lespletamento di un incarico, per interesse proprio o di proprio congiunto, ravvisi la necessità di un approvvigionamento non congruo, non necessario, sovrastimato rispetto al valore di mercato e che da tale processo di selezione ne tragga un beneficio  proprio anche sottoforma di promessa.</t>
    </r>
  </si>
  <si>
    <t xml:space="preserve">Segregazione delle funzioni: 
L’attività appare segregata in quanto la richiesta di acquisto viene emessa dalla Funzione Richiedente titolata secondo il Plafond Acquisti approvato dal Cd.A 
L'Ufficio appalti e Contratti verifica la correttezza formale della richiesta e la pertinenza in relazione soggetto al richiedente se titolato.
la Funzione Amministrazione, contabilità e finanza  e  Controllo di Gestione ( conformità a centro di costo) svolge a campione un controllo della correttezza formale della stessa
Controlli specifici: 
Presenza di una lista di fornitori qualificati, utilizzata per valutare parametri di qualità sicurezza, ambiente relativi al fornitore.
Specifica Tecnica di richiesta di fornitura ( ove necessaria)
Formalizzazione, da parte della Funzione Richiedente, nella Richiesta di Acquisto della decisione di gestire una fornitura mediante una procedura di urgenza. 
Tracciabilità del processo decisionale e archiviazione: 
Conservazione ed archiviazione della Richiesta di Acquisto emessa dal Resp. di Area.
Verifiche periodiche sulla correttezza formale delle richieste d'acquisto
</t>
  </si>
  <si>
    <t>Richiesta di preventivo   a fornitori per la predisposizione dell'offerta - progetto tecnico</t>
  </si>
  <si>
    <r>
      <t>L'attività di valutazione e qualifica dei fornitori potrebbe presentare profili di rischio strumentali alla commissione del reato di</t>
    </r>
    <r>
      <rPr>
        <b/>
        <sz val="11"/>
        <rFont val="Calibri"/>
        <family val="2"/>
        <scheme val="minor"/>
      </rPr>
      <t xml:space="preserve"> corruzione tra privati</t>
    </r>
    <r>
      <rPr>
        <sz val="11"/>
        <rFont val="Calibri"/>
        <family val="2"/>
        <scheme val="minor"/>
      </rPr>
      <t xml:space="preserve"> in quanto l'identificazione di un falso fabbisogno o una specifica tecnica predefinita vincolante potrebbe essere propedeutico alla creazione di una provvista finanziaria da destinare a scopi corruttivi.
Nel caso specifico delle fattispecie corruttive la richiesta di una preventivazione  ad un fornitore ai fini della presentazione di un offerta ad un cliente privato o pubblico potrebbe rappresentare profilo di rischio corruttivo ex legge 190/2012  a titolo esemplificativo:
  nel caso in cui un  uno dei soggetti titolati  a valutare la necessità di fornitori per l'espletamento di un incarico, per interesse proprio o di proprio congiunto, ravvisi la necessità di un approvvigionamento non congruo, non necessario, sovrastimato rispetto al valore di mercato e che da tale processo di selezione ne tragga un beneficio  proprio anche sottoforma di promessa.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
</t>
    </r>
  </si>
  <si>
    <t>Pre-qualifica fornitori , consulenti e collaboratori e costituzione dell'Albo Fornitorie</t>
  </si>
  <si>
    <t xml:space="preserve">RSPP
Direzione Legale e Compliance
Ufficio Appalti e Contratti
Information Tecnology
</t>
  </si>
  <si>
    <t xml:space="preserve">Segregazione delle funzioni: 
L’attività di pre-qualificazione dei fornitori appare segregata in quanto viene svolta dai Resp. di Area  , con la collaborazione del RSPP, della Direzione Legale e Compliance, della Funzione Appalti e Contratti e dell'Information Tecnology.
Il 
Controlli specifici- Tracciabilità: 
Presenza di un elenco di fornitori,
predisposizione e compilazione di una check di attestazione del fornitore ai fini della sua pre-qualifica nell'Albo Fornitori. 
Sottoscrizione di clausola di prevenzione della corruzione  e trasparenza 
</t>
  </si>
  <si>
    <r>
      <t xml:space="preserve">L'attività di Pre-qualifica fornitori , consulenti e collaboratori e costituzione dell'Albo Fornitori potrebbe presentare profili di rischio strumentali alla commissione dei reati di:
- </t>
    </r>
    <r>
      <rPr>
        <b/>
        <sz val="11"/>
        <rFont val="Calibri"/>
        <family val="2"/>
        <scheme val="minor"/>
      </rPr>
      <t>corruzione</t>
    </r>
    <r>
      <rPr>
        <sz val="11"/>
        <rFont val="Calibri"/>
        <family val="2"/>
        <scheme val="minor"/>
      </rPr>
      <t xml:space="preserve">, anche a titolo di concorso con altre Direzioni/Funzioni aziendali coinvolte, nel caso in cui, ad esempio fosse pre-qualificato in assenza dei requisiti necessari, un fornitore gradito ad un soggetto pubblico o assimilabile al fine di ottenere da questi indebiti vantaggi per la Società;
- </t>
    </r>
    <r>
      <rPr>
        <b/>
        <sz val="11"/>
        <rFont val="Calibri"/>
        <family val="2"/>
        <scheme val="minor"/>
      </rPr>
      <t xml:space="preserve">induzione indebita a dare o promttere utilità </t>
    </r>
    <r>
      <rPr>
        <sz val="11"/>
        <rFont val="Calibri"/>
        <family val="2"/>
        <scheme val="minor"/>
      </rPr>
      <t>qualora, ad esempio, un pubblico ufficiale o l’incaricato di pubblico servizio, abusando della sua qualità o dei suoi poteri, induca qualcuno a qualificare un fornitore a lui gradito, pur in assenza dei requisiti necessari.
Nel caso di specie della fattispecie corruttiva prevista dalla Legge 190/2012  il processo di  pre-qualifica di un fornitore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r>
  </si>
  <si>
    <t>L'attività di pre-qualifica dei fornitori , consulenti e collaboratori, potrebbe essere strumentale alla commissione, a titolo di concorso con altre funzioni aziendali, del reato di Intermediazione illecita e sfruttamento del lavoro nel caso in cui, ad esempio:
- vengano selezionati ed occupati da parte di società terze, lavoratori extracomunitari e/o lavoratori extracomunitari in età non lavorativa, privi del permesso di soggiorno ovvero con permesso di soggiorno scaduto, revocato o annullato e che da ciò le società terze ne traggano elemento di sfruttamento del bisogno;
eclutando manodopera o organizzandone l’attività lavorativa caratterizzata da sfruttamento, mediante violenza, minaccia o intimidazione, approfittando dello stato di bisogno o di necessità dei lavorator
- tali lavoratori siano sottoposti a condizioni di particolare sfruttamento (per esempio esponendo gli stessi a situazioni di grave pericolo).
- l’attività lavorativa a cui sono sottoposti tali lavoratori sia  caratterizzata da sfruttamento, mediante violenza, minaccia o intimidazione, approfittando dello stato di bisogno o di necessità dei lavoratori”</t>
  </si>
  <si>
    <t>Selezione e qualifica fornitori , consulenti e collaboratori</t>
  </si>
  <si>
    <t xml:space="preserve">Ufficio/Area, Servizio  richiedente
Ufficio Appalti e contratti
Commissione di Gara
</t>
  </si>
  <si>
    <t xml:space="preserve">L'iter del processo di valutazione e qualificazione prevede  che il fornitore provveda preventivamente ad un processo di pre-qualificazione.
Il processo di qualificazione dei fornitori viene gestito  con modalità differenziate a seconda della diversa tipologia di fornitura dell'indice di soglia  economica della fornitura, dal fatto che si tratti di prodotto, servizi, lavori o consulenze e incarichi:
Sono previsti differenti processi selezione e  di qualifica dei fornitori a seconda della tipologia di servizio,bene . lavoro, indice economico:
ACQUISTI PER PICCOLA CASSA (MAX 250 EURO) INCARICHI E CONSULENZE BENI, SERVIZI E LAVORI &lt; 40.000€  BENI E SERVIZI TRA 40.000€ E SOGLIE COMUNITARIE PROGETTAZIONE, COORDINAMENTO SICUREZZA &lt; 100.000 EURO PROGETTAZIONE, COORDINAMENTO SICUREZZA &gt; 100.000 EURO LAVORI TRA 40.000€ E SOGLIE COMUNITARIE  BENI/SERVIZI/LAVORI OLTRE LE SOGLIE COMUNITARIE 
BENI GESTITI A SCORTA
Il processo  dettagliato nella procedura di riferimento prevede a seconda della tipologia di fornitura e della modalità di selezione  :
- definizione dell’oggetto dell’affidamento
- individuazione dello strumento/istituto per l’affidamento.
- verifica flussi incarichi a fornitori
- formazione elenco fornitori
- procedura di selezione - procedure di e-procurement adottate
- capitolato con i requisiti di pre-qualifica
- traccia archivio selezione in pre-qualifica
- colloquio tecnico di approfondimento 
- selezione professionista - fornitore
- criteri di qualifica dei fornitori -albo fornitori 
- contratto e capitolato tecnico sottoscritto ( con inclusi gli obblighi in materia di salute e sicurezza sul luogo di lavoro)
Ai fini della qualificazione dei fornitori, viene richiesto e verificato certificazione carichi pendenti e certificazione antimafia.
Per superato limite soglia di 40.000 euro - e per procedure europee verifica regolamentazione Bando di Gara:
- Atti di nomina della Commissione giudicatrice - verifica titoli e condizioni di potenziale conflittualità dei membri della commissione giudicatrice
- Regolamenti di Gara
- Adempimenti di pubblicazione
- Procedura liquidazione fatture
- Criteri di verifica  adottati dall'Ente per la verifica periodica della regolarità delle Autocertificazioni.
Il processo di valutazione  del fornitore verte anche sui temi etici e della legalità a prevenzione di fenomeni di cosiddetto "caporalato" e sulla verifica dei requisiti di compliance ( tra cui si cita a titolo esemplificativo  e non esaustivo la salute e sicurezza sul luogo di lavoro, gli adempimenti ambientali, gli adempimenti in materia di prevenzione della corruzione e della trasparenza, gli adempimenti in materia di privacy).
</t>
  </si>
  <si>
    <t xml:space="preserve">'Segregazione delle funzioni: 
L’attività di selezione e qualifica dei fornitori appare segregata in quanto viene svolta dai resp. di Area o dalla Commissione di Gara  dalla Funzione Appalti e Contratti, con la collaborazione degli Uffici/Aree 
Controlli specifici- Tracciabilità: 
Presenza di un elenco di fornitori, qualificati , sulla base di una verifica dell’affidabilità qualitativa degli stessi e sugli esiti delle prestazioni 
Controlli specifici sulle diverse modalità di fornitura.
Segnalazione ad OdV -RPT in caso di conflitto d'interesse accertato
Archiviazione, da parte della Funzione Acquisti, della documentazione relativa al processo di valutazione dei fornitori sia in forma cartacea che su supporto informatico.
Atti della Commissione di Gara
</t>
  </si>
  <si>
    <t xml:space="preserve">Richiesta d'Ordine </t>
  </si>
  <si>
    <t>L'attività di scelta del fornitore ed emissione dell’ordine di approvvigionamento potrebbe presentare profili di rischio strumentali alla commissione del reato di corruzione tra privati nel caso in cui, ad esempio  fossero accettate/firmate offerte/contratti per l’acquisto di beni, servizi, consulenze o prestazioni professionali a contenuto intellettuale di qualsiasi natura a condizioni di acquisto ingiustificatamente favorevoli a fornitori graditi o comunque vicini ad un soggetto privato, al fine di trarne un indebito vantaggio, contestualmente cagionando un nocumento alle società concorrenti
Nel caso di specie della fattispecie corruttiva prevista dalla Legge 190/2012  il processo di richiesta d'ordine  di un fornitore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</si>
  <si>
    <t xml:space="preserve">Salva diversa determinazione del Direttore Generale (a fronte di segnalazione del Responsabile Area Approvvigionamenti), i Responsabili di Area ricoprono il ruolo di Responsabile Unico del Procedimento (RUP).
Il Direttore Generale individua RUP  nei casi di incoerenza o incompatibilità previsti dalla legge e dalle previsioni aziendali in materia di prevenzione della corruzione 
I Responsabili di Area provvedono, con riferimento al bene, lavoro, servizio richiesto, alla preventiva verifica della sussistenza di un appalto / affidamento in essere e dell’eventuale capienza / scadenza del contratto / ordine in essere:
Nel caso in cui vi sia un contratto / ordine in essere, provvedono direttamente all’utilizzo del contratto / ordine già in essere ed alla predisposizione della relativa Richiesta d' Ordine fatta per iscritto riportando il numero di contratto o ordine (il quale è trasmesso all’Area Approvvigionamenti);
Nel caso in cui non vi sia un contratto / ordine in essere o si sia raggiunta la capienza di un contratto / ordine in essere, effettuano una preventiva verifica del plafond assegnato per gli acquisti annuali, prima di procedere all’emissione di una nuova proposta di ordine;
Nel caso in cui non sussista più capienza nel plafond / budget degli acquisti assegnato, informano il Direttore Generale per gli atti di competenza;
Ai fini dell’emissione di una nuova proposta d’ordine,i Resp. di Area:
  consultano preventivamente il RSPP nei casi di acquisti rilevanti per gli aspetti afferenti la sicurezza, in particolare nel caso di acquisto di nuove tipologie di servizi, mezzi, attrezzature, impianti e macchinari, sostanze pericolose;
  provvedono all’emissione della nuova proposta di ordine solo su supporto elettronico, la quale è trasmessa all’Area Appalti e Contratti (la quale a sua volta trasmette all’Area Amministrazione e Finanza ed al Controllo di Gestione la singola proposta d’ordine per valore superiore ad euro 40.000), completa di tutte le informazioni necessarie previste nella procedura aziendale 
L'Area Appalti e Contratti provvede all'analisi della proposta d’ordine ricevuta dai Responsabili d’Area / RUP prevedendo eventuale congelamento della richiesta, o richiesta di chiarimenti al Responsabile d’Area / RUP in caso di inconguenza della proposta  d'ordine rispetto alle  seguenti condizioni:
  la chiarezza dell’oggetto dell’acquisto richiesto e la completezza dell’eventuale capitolato tecnico;
  la coerenza della procedura di acquisto indicata; 
  la sussistenza dei requisiti dei soggetti eventualmente invitati ad una procedura o dell’affidatario diretto.
</t>
  </si>
  <si>
    <t xml:space="preserve">Segregazione delle funzioni: 
L’attività di selezione e qualifica dei fornitori appare segregata in quanto viene svolta dai Resp. di Area  con verifica dell' Ufficio Appalti e Contratti,delll’Area Amministrazione e Finanza ed al Controllo di Gestione
 e assegnazione di incarico da parte del Direttore Generale
Controlli specifici- Tracciabilità: 
Presenza di un elenco di fornitori, qualificati , sulla base di una verifica dell’affidabilità qualitativa degli stessi e sugli esiti delle prestazioni 
Controlli specifici sulle diverse modalità di fornitura.
Segnalazione ad OdV -RPT in caso di conflitto d'interesse accertato
Archiviazione, da parte della Funzione Acquisti, della documentazione relativa al processo di valutazione dei fornitori sia in forma cartacea che su supporto informatico.
Atti della Commissione di Gara
Controlli specifici
Verifiche della Richiesta d'Ordine  rispetto:
- ai contratti in essere;
- alla capienza del contratto;
- al plafond assegnato.
Verifiche della proposta d'ordine  rispetto:
- alla chiarezza dell’oggetto dell’acquisto richiesto e la completezza dell’eventuale capitolato tecnico;
- alla coerenza della procedura di acquisto indicata;
- alla sussistenza dei requisiti dei soggetti eventualmente invitati ad una procedura o dell’affidatario diretto.
Tracciabilità: 
- Plafond;
- Contratti;
- Riscontro su sistema informativo della capienza dei contratti;
-  Richiesta d' Ordine;
- Proposte d'ordine.
</t>
  </si>
  <si>
    <t xml:space="preserve">Direttore Tecnico e Operation
Logistica e Magazzino 
Area Amministrativa (Amministrazione, Contabilità e Finanza)
</t>
  </si>
  <si>
    <t>Segregazione delle funzioni: 
L’attività appare segregata in quanto  il controllo sull’esecuzione dell’ordine è di competenza del Responsabile di Area , il controllo sull'operato del Resp. di Area  viene svolto dalla Direzione Tecnica e Operation.
Verifica  beni materiali da parte di Responsabile di Area / DEC , RLO
Ricezione evasione ordine da parte di Area Amministrativa .
Controlli specifici: 
PIANO DI MONITORAGGIO  FORNITURA  indicante  tempi e modalità di monitoraggio, obblighi di notifica da parte del   fornitore, periodicità di verifica e criteri di validazione fornitura.
Per il controlli di Beni materiali  verifica tipologica e di integrità da parte dei soggetti riceventi
Tracciabilità del processo decisionale e archiviazione: 
Conservazione, da parte del Resp. di Area , della fattura e della documentazione relativa all’esecuzione dell’ordine.
Verbalizzazione verifiche ispettive sul fornitore da parte dei Resp. di Area.
Gestione non conformità fornitore
'</t>
  </si>
  <si>
    <r>
      <t xml:space="preserve">L'attivitò di controllo sulle fatture passive potrebbe presentare profili di rischio strumentali alla realizzazione,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o funzionari delle Comunità europee o di Stati esteri, o persone segnalate, gradite o comunque vicine alla Pubblica Amministrazione, qualora, ad esempio, fossero accettate fatture e effettuati benestare al pagamento a fronte di beni inesistenti o per importi superiori rispetto a quanto dovuto al fine di creare una riserva finanziaria in capo alla Società, da utilizzare a fini corruttivi
-  </t>
    </r>
    <r>
      <rPr>
        <b/>
        <sz val="11"/>
        <color rgb="FF000000"/>
        <rFont val="Calibri"/>
        <family val="2"/>
        <scheme val="minor"/>
      </rPr>
      <t>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ad accettare fatture e effettuare benestare al pagamento a fronte di beni inesistenti o per importi superiori rispetto a quanto dovuto al fine di creare una riserva finanziaria in capo alla Società, da utilizzare a fini corruttivi</t>
    </r>
  </si>
  <si>
    <t>Gestione Fatture Passive</t>
  </si>
  <si>
    <t xml:space="preserve">Le fatture dei fornitori pervengono in Amministrazione dove si procede alla verifica di corrispondenza con l’ordine inserito in procedura.
L’addetto verifica;
A.se esiste un ordine a procedura relativo al bene, servizio o lavoro oggetto della fattura
B.se nel  Sistema Informativo è presente un ordine con stato in corso ;
C.Se l'oggetto della fattura è univocamente identificabile 
In  caso di incongruità rispetto agli elementi sopra indicati l'Addetto Amministrativo, invia e-mail al Resp. di Area  con correlata fatturazione  per richiedere delucidazioni  rispetto:
- all'evasione della fattura rispetto allo stato dell'ordine 
- alla contabilizzazione della fattura rispetto al centro di costo.
Il  responsabile dell’area richiedente  deve fornire spiegazioni in forma scritta in merito agli elementi di incongruità.
In caso di esito negativo  rispetto agli elementi sopra citati l'Addetto amministrativo attribuisce alla fattura  dicitura FATTURA NON CONFORME  sul Sistema informativo e archivia la fattura tra i sospesi.
Se invece la fattura può essere  evasa, procede a verificare se:
-l’importo fatturato corrisponde a quello previsto nell’ordine.
- se fattura e ordine  coincidono, tramite l’indicazione del codice di centro di costo ;
quindi procede al processo di  pagamento della fattura, sottoponendo il
Periodicamente  l'Addetto Amministrativo  verifica se le fatture archiviate nei sospesi  presentano evasione dell'ordine e conseguentemente  riavvia l'iter per la messa in pagamento.
</t>
  </si>
  <si>
    <t xml:space="preserve">Segregazione delle funzioni: 
L’attività di gestione delle fatture passive segregata in quanto viene verificata dalla Funzione Amministrativa  rispetto ai controlli in esecuzione lavori e alle evasioni degli ordini da parte dei Resp. di Area 
Controlli specifici- Tracciabilità: 
Presenza di un elenco di fornitori, qualificati , sulla base di una verifica dell’affidabilità qualitativa degli stessi e sugli esiti delle prestazioni 
Controlli specifici sulle diverse modalità di fornitura.
Verifica della corrispondenza tra fattura e richiesta evasione ordine
Verbali ispettivi delle Aree relativi alla conformità dei servizi in outsourcing
Sistema informativo (NET SIL  ) di tracciabilità delle fatture passive.
Rapporti di Non Conformità
</t>
  </si>
  <si>
    <t>Pagamento dei fornitori</t>
  </si>
  <si>
    <r>
      <t xml:space="preserve">L'attivitò di pagamento ai fornitori potrebbe presentare profili di rischio strumentali alla realizzazione, anche a titolo di concorso con altre funzioni aziendali, dei reati di:
- </t>
    </r>
    <r>
      <rPr>
        <b/>
        <sz val="11"/>
        <color rgb="FF000000"/>
        <rFont val="Calibri"/>
        <family val="2"/>
        <scheme val="minor"/>
      </rPr>
      <t>corruzione,</t>
    </r>
    <r>
      <rPr>
        <sz val="11"/>
        <color rgb="FF000000"/>
        <rFont val="Calibri"/>
        <family val="2"/>
        <scheme val="minor"/>
      </rPr>
      <t xml:space="preserve"> anche di membri o funzionari delle Comunità europee o di Stati esteri, o persone segnalate, gradite o comunque vicine alla Pubblica Amministrazione, qualora, ad esempio, fossero accettate fatture e effettuati benestare al pagamento a fronte di beni inesistenti o per importi superiori rispetto a quanto dovuto al fine di creare una riserva finanziaria in capo alla Società, da utilizzare a fini corruttivi
-  </t>
    </r>
    <r>
      <rPr>
        <b/>
        <sz val="11"/>
        <color rgb="FF000000"/>
        <rFont val="Calibri"/>
        <family val="2"/>
        <scheme val="minor"/>
      </rPr>
      <t>induzione indebita a dare o promettere utilità</t>
    </r>
    <r>
      <rPr>
        <sz val="11"/>
        <color rgb="FF000000"/>
        <rFont val="Calibri"/>
        <family val="2"/>
        <scheme val="minor"/>
      </rPr>
      <t xml:space="preserve"> qualora, ad esempio, un pubblico ufficiale o l’incaricato di pubblico servizio, abusando della sua qualità o dei suoi poteri, induca qualcuno ad accettare fatture e effettuare benestare al pagamento a fronte di beni inesistenti o per importi superiori rispetto a quanto dovuto al fine di creare una riserva finanziaria in capo alla Società, da utilizzare a fini corruttivi</t>
    </r>
  </si>
  <si>
    <t>L'attività di gestione delle fatture passive potrebbe presentare profili di rischio strumentali alla commissione del reato di corruzione tra privati nel caso in cui, ad esempio  fossero accettate/firmate offerte/contratti per l’acquisto di beni, servizi, consulenze o prestazioni professionali a contenuto intellettuale di qualsiasi natura a condizioni di acquisto ingiustificatamente favorevoli a fornitori graditi o comunque vicini ad un soggetto privato, al fine di trarne un indebito vantaggio, contestualmente cagionando un nocumento alle società concorrenti
Nel caso di specie della fattispecie corruttiva prevista dalla Legge 190/2012  il processo di gestione delle fatture passive  puo comportare  un  reato di corruzione, qualora il soggetto o i soggetti preposti al processo di valutazione e qualifica dei fornitori possano sollecitare o ricevere, direttamente o tramite un intermediario, un indebito vantaggio di qualsiasi natura, oppure accettare la promessa di tale vantaggio, per sé o per un terzo, nello svolgimento di funzioni direttive o lavorative di qualsiasi tipo per conto di un'entità del settore privato, per compiere o per omettere un atto, in violazione di un dovere.</t>
  </si>
  <si>
    <t xml:space="preserve">In sede di valutazione del personale il Responsabile di Area/Ufficio propone un piano carriera e lo presentata alla Funzione Risorse Umane che verifica  le condizioni e i requisiti necessari per l’attuazione del piano, gli avanzamenti retributivi e li sottopone al Direttore Generale, per approvazione.
Nel caso in cui in azienda si sia creato un posto vacante, il DG individua se sia presente un dipendente che potrebbe ricoprire quel ruolo. Nel caso in cui il cambio mansione del dipendente preveda l’affiancamento ad un collega esperto che assicuri la trasposizione delle regole tecniche e prevenzionali da osservarsi nello svolgimento della nuova mansione, l’Azienda predispone il “verbale di formazione” sulla quale deve registrare l’attività svolta e che deve restituire alla Funzione Risorse Umane, terminato il periodo di inserimento. 
Mediante software è possibile mappare anche il livello retributivo.
</t>
  </si>
  <si>
    <t xml:space="preserve">Tale attività consiste nella apertura o nella chiusura, da parte della Funzione IT, di un profilo di accesso ai sistemi informatici. Le assunzioni, dimissioni ed i cambi mansioni vengono notificate all’IT attraverso mail o comunicazione scritta a cura del Responsabile dell'Area \ Ufficio
In caso di revoca dell’incarico è compito del responsabile dell’ufficio comunicare al responsabile dell’area
IT tramite mail o comunicazione scritta l’utenza che deve essere resa inutilizzabile.
In ogni caso le credenziali di autenticazione sono disattivate o comunque sospese se inutilizzate per un periodo superiore ai 6 mesi.
Tale utenza non può in ogni caso essere ripristinata per utilizzi successivi.
Nel caso in cui l’utenza necessiti anche di un profilo di accesso ai sistemi Windows e di Posta Elettronica interni all’azienda o di applicativi aziendali (ERP, documentale, schedulatore…), la funzione IT riceve anche una mail dal Responsabile di Funzione in cui viene richiesta l’abilitazione. Se non è specificato nella mail, l’IT chiede una seconda mail con la descrizione delle attività da fare o il nominativo di un altro utente da cui copiare i ruoli. 
Sul gestionale in particolare sono definiti i principali ruoli collettivi delle funzioni aziendali, ma esistono anche ruoli singoli per diversificare, all’interno 
La richiesta non viene accettato se non è inviata da un Responsabile o se questo non è in copia. Il Responsabile dell’area IT provvederà ad attivare il profilo abilitativo richiesto creando un codice identificativo e una password associata al nuovo utente. Il personale dell’area IT invierà una mail di avvenuta creazione al responsabile dell’ufficio richiedente.
La funzione  preposta all’aggiornamento delle profilazione accede attraverso una posizione ID dedicata.
</t>
  </si>
  <si>
    <t xml:space="preserve">L’attività di gestione del ciclo attivo si compone di due principali attività: emissione di fatture verso clienti pubblici e privati e gestione e recupero del credito.
Emissione di fatture:
Per quanto riguarda la clientela pubblica maggioritaria  l'affidamento incarico è vincolato da bando di gara.
Sulla base degli incarichi affidati  nelle condizioni specificate nei contratti stipulati, il Resp. di Area ( attività primariamente riferita all'Area Raccolta) certifica il SAL  o l'esecuzione lavori, e dispone il mandato per l'emissione della fattura  all'Ufficio Amministrazione , contabilità e finanza.
Gestione e recupero del credito: 
la Funzione Amministrazione Contabilità e Finanza verifica lo stato dei pagamenti ricevuti o da ricevere, notificati attraverso un analisi del sistema informativo , e le contabili di pagamento e provvede alla registrazione a sistema degli stessi. In caso di mancato pagamento da parte del cliente entro il termine stabilito, la Funzione Amministrazione Contabilità  e Finanza informa il Resp. di Area  che  contatta il cliente per verificarne le cause; se il cliente fornisce motivazioni attestanti la non conformità del servizio rispetto all’ordine evaso la funzione Customer Care a supporto della Direzione tecnica e operations  provvede ad avviare l'iter per la gestione del reclamo \ non conformità. Se dall'indagine  emerge una  non conformità e la Funzione Amministrazione Contabilità  e Finanza provvede ad redigere, contabilizzare ed inviare al cliente un documento di rettifica. Nel caso in cui dall’analisi di conformità non emergano motivazioni che giustifichino il mancato pagamento, la Funzione Amministrazione Contabilità  e Finanza invia al cliente un sollecito di pagamento e infine, se, dopo 180 giorni dal sollecito, la fattura risulta non pagata la pratica viene trasmessa, corredata della documentazione occorrente all’Ufficio Legale .
</t>
  </si>
  <si>
    <t xml:space="preserve">Segregazione delle funzioni: 
L’attività appare segregata in quanto la Funzione Amministrazione Contabilità e Finanza verifica la correttezza e la rispondenza tra i dati della fattura e quelli dell’ordine di acquisto, la Funzione Richiedente emette il benestare alla fatturazione. 
Controlli specifici: 
Compilazione di una previsione/programmazione (scadenziario) dei pagamenti sulla base delle disponibilità liquide e dei debiti verso fornitori.
Svolgimento, da parte della Funzione Amministrazione Contabilità e Finanza, di una verifica della correttezza e della corrispondenza tra i dati della fattura e quelli contenuti nell’ordine di acquisto.
Esecuzione, prima del pagamento, dei seguenti controlli sulle fatture:
• verifica che le merci siano state effettivamente ricevute,
• verifica che le merci siano conformi agli ordini,
• verifica del prezzo applicato,
• verifica delle spese di trasporto,
• controllo dell’esatta applicazione degli sconti.
Il pagamento delle fatture viene sempre autorizzato mediante il sistema informativo
Predisposizione della lista fornitori.
La Funzione Amministrazione e Finanza, al momento della chiusura mensile, assicura che le fatture siano registrate: nel periodo di competenza, per il loro completo ammontare e nei conti di pertinenza.
La Funzione Amministrazione e Finanza registra tutte le fatture in arrivo sprovviste del benestare e segnala ai vari Responsabili i casi in cui non si riscontra la registrazione di prestazione nonostante la fattura sia munita, invece, del modulo relativo.
Tracciabilità del processo decisionale e archiviazione: 
Tracciabilità della gestione delle fatture passive mediante Sistema Informativo.
Utilizzo del sistema gestionale  per la gestione delle fatture passive.
Conservazione del  “Benestare al lavoro eseguito” a cura del Resp. di Area
</t>
  </si>
  <si>
    <t xml:space="preserve"> Gestione cassa  e pagamento trasferte</t>
  </si>
  <si>
    <t xml:space="preserve">Segregazione delle funzioni: 
Tale attività appare segregata in quanto il dipendente manifesta la richiesta di rimborso al proprio Responsabile diretto e alla Funzione preposta alla gestione della Cassa . La corresponsione del rimborso viene effettuata dalla Funzione Amministrazione e Finanza.
Principi di comportamento: 
Il Protocollo per la gestione dei flussi contabili societari prevede che tutta la documentazione e i relativi allegati vengano predisposti in conformità con gli adempimenti previsti dalle normative.
Controlli specifici: 
Per i rimborsi spese riconosciuti ai dipendenti per le trasferte, viene corrisposto solo l’importo effettivamente speso.
Utilizzo in via preferenziale di alcuni istituti di credito, destinati ad accogliere liquidità.
Svolgimento, da parte della Funzione Amministrazione e Finanza, di una verifica dei requisiti di affidabilità degli istituti di credito non utilizzati in via preferenziale.
Verifica quotidianamente, da parte della Funzione Amministrazione e Finanza, della correttezza e corrispondenza tra i movimenti in home banking e i dati del sistema informativo aziendale.
Utilizzo del sistema informativo per la creazione automatica delle distinte di pagamento.
Controllo, da parte della Funzione Amministrazione e Finanza, dei saldi della tesoreria.
Previsione dei fabbisogni della tesoreria mediante l’elaborazione dei seguenti dati:
• fusione di costi e ricavi, 
• previsione di entrate e uscite,
• analisi dei flussi di cassa,
• bilanci previsionali, 
• budget,
• prestiti bancari previsti,
• eccedenza di cassa prevista e disponibile per gli investimenti.
Riduzione al minimo delle eccedenze di cassa: i pagamenti in contanti sono consentiti per un importo massimo di 1000 euro. 
Comunicazione al fornitore dell’avvenuto pagamento.
Esistenza di una policy di scelta degli intermediari finanziari e della relativa documentazione che consenta di identificare i sistemi di supporto all’operatività descritta.
Tracciabilità del processo decisionale e archiviazione: 
Tracciabilità delle distinte di pagamento mediante programma informativo
Conservazione delle e-mail relative alla richiesta e alla corresponsione di rimborsi spese per i viaggi/trasferte di lavoro.
Archiviazione, in apposita cartella, della contabile ricevuta dalla Banca.
</t>
  </si>
  <si>
    <t xml:space="preserve">Segregazione delle funzioni: 
L’attività di gestione del ciclo fiscale appare segregata in quanto tutti gli adempimenti vengono svolti dalla Funzione Amministrazione e Finanza, verificati ed approvati, annualmente, da parte della società di revisione e del Collegio Sindacale. 
Controlli specifici: 
I dati relativi agli adempimenti fiscali sono generati dal sistema.
Controllo, da parte di un consulente esterno, delle dichiarazioni predisposte dalla Funzione Amministrazione e Finanza relative al calcolo dell’IRES e dell’IRAP. 
Svolgimento di controlli annuali da parte del Collegio Sindacale e della Società diRevisione. 
Tracciabilità del processo decisionale e archiviazione: 
Conservazione ed archiviazione delle Dichiarazioni.
</t>
  </si>
  <si>
    <t xml:space="preserve">Segregazione delle funzioni: 
Tale attività risulta segregata in quanto ogni Responsabile Richiedente raccoglie le richieste di investimento della propria area, la Funzione Controllo di Gestione assembla i budget delle varie aree e predispone il budget annuale che viene approvato dal Direttore Generale e dal Presidente. 
Controlli specifici: 
Per quanto riguarda gli investimenti, non sono possibili spostamenti di budget da altre schede in caso di superamento del budget previsto o in caso di apertura di commesse extra-budget. Devono essere approvate delle specifiche schede per attività extra budget.
Presenza di un Interoffice Memo che prevede, per ogni area il Responsabile Richiedente e il Responsabile Autorizzatore.
Valutazione, da parte dell’Direttore Generale della lista di tutti gli investimenti proposti. 
Approvazione del budget annuale da parte del Direttore Generale e del Presidente.
A seguito dell’approvazione del budget degli investimenti, creazione nel sistema gestionale delle diverse schede di investimento a cui sarà associato il budget. 
Tracciabilità del processo decisionale e archiviazione: 
Definizione del budget in Excel, approvato dall’Direttore Generale e dal Presidente e inserito in Sistema Informativo
Creazione, nel sistema gestionale, delle schede di investimento a cui sarà associato il budget.
Richiesta di apertura della commessa di investimento mediante procedura informatica.
</t>
  </si>
  <si>
    <t xml:space="preserve">Tale attività riguarda i provvedimenti di natura disciplinare e sanzionatori nei confronti dei dipendenti.
L’attività ha inizio con la segnalazione da parte del supervisore diretto del dipendente e/o dall’Organismo di Vigilanza in merito a eventuali o presunte violazioni disciplinari.
Qualora venga accertata la violazione, a seconda del caso specifico, l’Ufficio personale  promuove e istruisce il procedimento disciplinare .Il Direttore Generale segue lìiter disciplinare previsto dal CCNL e dallo statuto dei Lavoratori. La sanzione è valutata anche dal responsabile. La funzione  Risorse Umane svolge soltanto una funzione di consulenza. 
Il CdA e\o Direttore Generale autorizza l’adozione dei provvedimenti ritenuti opportuni e/o necessari per tutelare la Società, compresa l’apertura di un contenzioso, se prevista. 
La Funzione Risorse Umane istruisce il provvedimento conseguente.
</t>
  </si>
  <si>
    <t xml:space="preserve">Segregazione delle funzioni: 
L’attività appare segregata in quanto le segnalazioni vengono effettuate dalle Funzioni aziendali e/o dall’Organismo di Vigilanza, valutate dal  Direttore  Generale con il supporto Responsabile Risorse Umane e con il supporto di legali esterni. 
Principi di comportamento:
Non si ha evidenza di specifici principi di comportamento relativi a questa attività.
Controlli specifici: 
Supporto di legali esterni nello svolgimento di tale attività.
Tracciabilità del processo decisionale e archiviazione: 
Conservazione, da parte dell’Ufficio Risorse Umane della documentazione relativa ai procedimenti disciplinari in corso. Qualora venga accertata la violazione, a seconda del caso specifico, l’Ufficio Risorse Umane promuove e istruisce il procedimento disciplinare. IL Direttore Generale  attua le misure prebiste dal CCNL 
Il C.d.A.\ il Direttore Generale autorizza l’adozione dei provvedimenti ritenuti opportuni e/o necessari per tutelare la Società, compresa l’apertura di un contenzioso, se prevista. 
L’iter del provvedimento disciplinare viene archiviato
</t>
  </si>
  <si>
    <t xml:space="preserve">Gestione delle sponsorizzazioni e libeariltà </t>
  </si>
  <si>
    <t>Legale Rappresentante</t>
  </si>
  <si>
    <t>Presidenza,Legale Rappresentanza
Risorse Umane
Responsabili delle Aree\ Uffici
Organismo di Vigilanza
RPCT
Direttore Tecnico
Servizio Prevenzione e Protezione</t>
  </si>
  <si>
    <r>
      <rPr>
        <b/>
        <sz val="11"/>
        <rFont val="Calibri"/>
        <family val="2"/>
        <scheme val="minor"/>
      </rPr>
      <t>Gestione degli ammortizzatori sociali:</t>
    </r>
    <r>
      <rPr>
        <sz val="11"/>
        <rFont val="Calibri"/>
        <family val="2"/>
        <scheme val="minor"/>
      </rPr>
      <t xml:space="preserve">
Direttore Tecnico
Risorse Umane
Amministrazione, finanza e contabilità
</t>
    </r>
    <r>
      <rPr>
        <b/>
        <sz val="11"/>
        <rFont val="Calibri"/>
        <family val="2"/>
        <scheme val="minor"/>
      </rPr>
      <t xml:space="preserve">
Gestione dei rapporti sindacali 
</t>
    </r>
    <r>
      <rPr>
        <sz val="11"/>
        <rFont val="Calibri"/>
        <family val="2"/>
        <scheme val="minor"/>
      </rPr>
      <t xml:space="preserve">CdA
Presidente delegato
Direttore Generalie
</t>
    </r>
  </si>
  <si>
    <t xml:space="preserve">Segregazione delle funzioni: 
L’attività di gestione degli ammortizzatori sociali appare segregata, in quanto viene svolta dalla Funzione Risorse Umane, autorizzata dal Direttore Generale e controllata ddal Presidente  Delegato. 
Principi di comportamento:
Il Codice Etico prevede l’impegno, da parte di ASM Codogno di:
• rispettare le normative di legge e le previsioni dei Contratti Collettivi di Lavoro applicabili;
• evitare ogni discriminazione nella selezione, assunzione, formazione, promozione, retribuzione del personale dipendente, se non in relazione alla conoscenza e al merito.
Con riferimento ai rapporti con la P.A., vieta espressamente di:
• esibire documenti o atti falsi o alterati;
• sottrarre o omettere l’esibizione di documenti veri;
• omettere informazioni dovute;
• promettere o versare somme di denaro, beni in natura o altri benefici a pubblici funzionari con la finalità di promuovere o favorire interessi della Società.
Controlli specifici: 
Il Direttore Generale, affianca la Funzione Risorse Umane nella richiesta dell’ammortizzatore sociale. 
Sottoscrizione dell’accordo sindacale tra le parti interessate.
Qualora si tratti di Cassa Integrazione Ordinaria, inoltro dell’accordo sottoscritto agli Enti competenti.
Qualora si tratti di Cassa Integrazione Straordinaria, inoltro dell’accordo sottoscritto al Ministero. ASM Codogno trasmette in tal caso al Ministero del Lavoro anche informazioni relative a dati di bilancio e cali della produttività rispetto agli anni precedenti. L’INPS verifica periodicamente la correttezza di tali comunicazioni.
Tracciabilità del processo decisionale e archiviazione: 
Conservazione e archiviazione, da parte della Funzione Risorse Umane, in apposite cartelle delle richieste di uso degli ammortizzatori sociali.
Conservazione e archiviazione, da parte della Funzione Risorse Umane, del verbale degli incontri del Team delle relazioni sindacali. 
Conservazione della documentazione relativa alle comunicazioni effettuate agli Enti competenti. </t>
  </si>
  <si>
    <t>Mensilmente,  deve rispettare i seguenti adempimenti:
• comunicazioni IRPEF, INPS: la Funzione Amministrazione Contabilità e Finanza approva e procede all’invio telematico del modello F24 predisposto dalla Funzione Amministrazione del Personale- Risorse Umane;
• comunicazioni IVA: calcolo delle liquidazioni mensili;
• comunicazioni eventuali INTRASTAT: la Funzione Amministrazione e Finanza provvede alla predisposizione del modulo per denunciare gli acquisti e le cessioni effettuati nei confronti di fornitori e di clienti appartenenti ad uno stato membro dell'Unione Europea;
• comunicazioni  eventualidei rapporti con Società residenti in Paesi che beneficiano di regimi fiscali privilegiati (Paesi “Black List”). 
Solo nel caso in cui si verifichino rapporti societari con Società residenti all'estero. per tali attività ASM Codogno deve:
o redigere una dichiarazione al fine di dimostrare di aver avuto un interesse oggettivo nel rivolgersi a quella specifica Società (ad esempio nel caso in cui ASM si rivolga a transiti internazionali di rifiuti affidandosi a di Paesi contenuti nelle Black list o a transiti comunitari, deve dimostrare di aver scelto di aver operato in regime di cocorrenza, nel rispetto delle disposizioni normative nazionali e comunitarie in materia di transiti di rifiuti).
o conservare la documentazione raccolta (ad esempio: atto costitutivo, Bilancio, numero di dipendenti,l'inscrizione  all'albo delle imprese operanti sui transiti transfrontalieri, il rispetto degli adempimenti di legge sui transiti transfrontalieri) al fine di dimostrare di avere effettuato tutte le verifiche sulla Società con la quale ASM Codogno  ha avuto rapporti.
Annualmente, la Funzione Amministrazione Contabilità e Finanza, deve effettuare i seguenti adempimenti:
• riepilogo annuale dell’IVA
• calcolo dell’IRES e dell’IRAP: un consulente esterno supporta la Funzione Amministrazione, Contabilità e Finanza nello svolgimento delle attività quotidiane e nella redazione delle dichiarazioni annuali. Il consulente svolge una valutazione di conformità delle dichiarazioni predisposte dalla Funzione Amministrazione e Finanza e, dopo aver ricevuto da ASM Codogno il modulo di assunzione di responsabilità nella compilazione delle dichiarazioni e l’autorizzazione a trasmetterle, provvede ad inviare le dichiarazioni all’Agenzia delle Entrate. 
L’attività consiste nella predisposizione, annualmente, dei modelli CUD dei dipendenti per le dichiarazioni dei redditi,  stampati dal software paghe entro la fine del mese di febbraio in doppia copia e consegnati con la busta paga del mese di marzo.
La Funzione Amministrazione del Personale calcola gli importi da trattenere o da versare in busta paga mediante la predisposizione del Modello 770 relativo alle trattenute effettuate a tutti i dipendenti (somma dei modelli CUD), trasmesso e approvato dal Direttore Generale .
Tutta la documentazione viene conservata dalla Funzione Amministrazione del personale per dieci anni.</t>
  </si>
  <si>
    <t xml:space="preserve">L' attività consiste nella gestione dei rapporti  con i Comuni soci di ASM Codogno S.p.A. e dalle sue funzioni di rappresentanza rappresentate dall'Assemblea  dei Soci e l'Assemblea di coordinamento e controllo intercomunale (  costituita  tra gli enti locali soci che affidano servizi ad ASM Codogno è costituito, tramite stipulazione di convenzione a norma dell'art. 30 T.U.E.L.) formato dai Sindaci dei Comuni affidanti (o loro delegati).
 L'Assemblea societaria fornisce al Consiglio di Amministrazione, o all'Amministratore Unico, indirizzi vincolanti sui seguenti oggetti: piano industriale (costituito dal piano-programma, dal bilancio economico di previsione pluriennale e dal bilancio economico di previsione annuale) ed altri eventuali documenti programmatici; bilancio di sostenibilità, ambientale, sociale; codice etico, spese di rappresentanza carte dei servizi, indagini di customer satisfaction; schemi generali dei contratti di servizio; qualora lo richiedano due terzi dei componenti dell'Assemblea di coordinamento e controllo intercomunale.
 il piano industriale predisposto dal Consiglio di Amministrazione, deve essere sottoposto all'approvazione dell'Assemblea: tale approvazione si intende avvenuta qualora si esprimano favorevolmente il rappresentante in Assemblea del Comune di Codogno ed almeno la maggioranza del numero dei Comuni soci partecipanti all'Assemblea che abbiano affidato servizi alla Società;
L'Assemblea di coordinamento e controllo intercomunale: 
1) definisce (in coerenza con le decisioni strategiche assunte in sede di Assemblea societaria) indirizzi operativi sui servizi affidati, alla luce dei quali il Consiglio di Amministrazione, adatterà l'operato delle strutture gestionali societarie;
2) esercita il controllo di efficacia complessiva dei servizi affidati dai Comuni soci (fatte salve le disposizioni regolamentari di ciascun ente partecipante) ed a questo fine riceve report periodici, redatti a cura del Consiglio di Amministrazione della Società, sui principali indicatori di ASM Codogno relativi ai servizi stessi; allo stesso scopo i membri del Comitato Esecutivo potranno accedere agli atti a ciò indispensabili ed effettuare ispezioni, secondo le modalità definite con apposito regolamento approvato dal Consiglio di Amministrazione, previa approvazione dell'Assemblea di coordinamento e controllo intercomunale
Ciascun Comune che affida servizi ad ASM Codogno è titolare di poteri propulsivi nei confronti del Consiglio di Amministrazione, o dell'Amministratore Unico, consistenti in proposte di specifiche iniziative inerenti all'esecuzione del contratto di servizio stipulato - sempre nel rispetto dell'economicità della gestione del servizio - e di poteri di veto sulle deliberazioni, specificamente rifluenti sull'attuazione del contratto di servizio, che si discostino da tali proposte; nei casi in cui il Comune ha diritto a far valere la risoluzione del contratto di servizio, come da previsioni di quest'ultimo, e la revoca dell'affidamento, il Comune stesso ha titolo a recedere dalla Società; l'accesso del Comune agli atti societari inerenti al servizio affidato e l'effettuazione di ispezioni sono disciplinati dai contratti di servizio e dallo specifico regolamento aziendale per l'accesso.
L'Assemblea delineare forme e modalità dei controlli comunali sui servizi affidati che tengano conto dei compiti e delle specifiche responsabilità relativi alla gestione che incombono sul Consiglio di Amministrazione, o sull'Amministratore Unico. In particolare, sarà in ogni caso previsto che i corrispettivi relativi ai contratti di servizio siano monitorati sulla base di benchmark di mercato, ove disponibili, che saranno individuati e condivisi con i Comuni affidatari dal Consiglio di Amministrazione o dall'Amministratore Unico.
 Il Consiglio di Amministrazione e le funzioni da esso delegate tra cui il Presidente del C.d.A. e Il Direttore Generale  si fanno promotori dell'attuazione dei controlli che saranno effettuati dai Comuni affidatari, agevolandone la relativa attività e proponendo le relative modalità tecniche.
</t>
  </si>
  <si>
    <t xml:space="preserve">Segregazione delle funzioni: 
L'attività appare segregata in quanto il Vonsiglio d'amministrazione delega al Presiedete del CdA in merito agli adempimenti  di reportistica e di controllo. Il Direttore Generale e le funzioni a d esso subordinate  provvedono a monitorare i servizi erogati per conto dei comuni Soci  e a disporrete attivista di verifica  sulla qualità del servizio stesso
Principi di comportamento:
Controlli specifici: 
piano industriale predisposto dal Consiglio di Amministrazione, deve essere sottoposto all'approvazione dell'Assemblea: tale approvazione si intende avvenuta qualora si esprimano favorevolmente il rappresentante in Assemblea del Comune di Codogno ed almeno la maggioranza del numero dei Comuni soci partecipanti all'Assemblea che abbiano affidato servizi alla Società
controllo di efficacia complessiva dei servizi affidati dai Comuni soci (fatte salve le disposizioni regolamentari di ciascun ente partecipante) ed a questo fine riceve report periodici, redatti a cura del Consiglio di Amministrazione della Società, sui principali indicatori di ASM Codogno relativi ai servizi stessi; allo stesso scopo i membri del Comitato Esecutivo potranno accedere agli atti a ciò indispensabili ed effettuare ispezioni,
benchmark di mercato, ove disponibili, che saranno individuati e condivisi con i Comuni affidatari dal Consiglio di Amministrazione o dall'Amministratore Unico.
Tracciabilità del processo decisionale e archiviazione: 
Piano industriale (costituito dal piano-programma, dal bilancio economico di previsione pluriennale e dal bilancio economico di previsione annuale)
documenti programmatici; bilancio di sostenibilità, ambientale, sociale; codice etico, spese di rappresentanza carte dei servizi, indagini di customer satisfaction; schemi generali dei contratti di servizio
Verifica stati di avanzamento piano industriale 
 predisposizione bilancio previsionale
 predisposizione  bilancio consuntivo
Reportistica ai Comuni sui servizi
Reportistica di benchmark dei servizi
.
</t>
  </si>
  <si>
    <t xml:space="preserve">Clienti pubblici soci - Partecipazione alla gara  
Ricerca partecipazione gara da  ricerca sui siti comuni  soci
Proposta commerciale su clientela privata.
Lettura del capitolato di gara\ analisi del fabbisogno  a cura  del  Responsabile  Area Raccolta sotto la supervisione della Direzione Tecnica e Operation
Verifica fattibilità tecnico-economica con il supporto  dell'Area  Amministrazione, contabilità e finanza.
Se fattibile il Responsabile di Area redige una Specifica Tecnica, contenente tutti requisiti che la fornitura deve possedere, che verrà allegata alla Richiesta di Offerta \ Progetto e trasmessa ai clienti pubblici e privati
La Funzione Tecnica compila un form ( generalmente predisposto dal cliente pubblico) mediante il quale formalizza:
- i requisiti tecnici  della prestazione;
- le garanzie emesse in servizio: prestazioni base che possono definire i requisiti che dovranno essere rispettati nell'espletamento del servizio  di gestione rifiuti:
-le preventivazioni  dei fornitori - sub.appaltatori coinvolti nella prestazione di servizio
-il gentlemen agreement tra ASM Codogno e i sub-fornitori
In seguito alla ricezione delle offerte da parte dei fornitori, l’Ufficio Tecnico svolge una valutazione dal punto di vista prettamente tecnico delle stesse, valutando se siano equivalenti, non comparabili o accettabili ed inoltra la propria valutazione alla Direzione Tecnica e operations  che  con il supporto dell'Ufficio Appalti e Contratti che svolge una valutazione economica e sceglie l’offerta più vantaggiosa. 
L’attività di emissione della specifica tecnica si sostanzia anche nella valutazione della fattibilità tecnica rispetto alle normative di riferimento (Direttiva macchine, Normativa ambientale Gestione Rifiuti, etc.).
La specifica tecnica redatta in word, stampata, firmata in calce dal responsabile di Area Raccolta , scansionata e salvata in formato pdf  su una cartella dedicata  del sistema intarnet, viene allegata alla richiesta di offerta insieme a tutta la documentazione che i potenziali sub-fornitori, sub applatatori  dovranno valutare per l’emissione dell’offerta. Il Resp. di Area  firma tutte le pagine della specifica tecnica e invia una conferma tramite mail. La stessa passa poi al vaglio della Direzione Tecnica e operations
</t>
  </si>
  <si>
    <t xml:space="preserve">Segregazione delle funzioni: 
Il processo appare segregato in quanto l’emissione della specifica tecnica viene autorizzata dal Direttore Generale   eseguita dal Resp. Area e controllata  dalla Direzione Tecnica Operations
Principi di comportamento:
Il Codice Etico riconosce il ruolo di primaria importanza rivestito dai fornitori per lo sviluppo della Società. ASM Codogno seleziona i fornitori tenendo conto di qualità, costo, puntualità e servizio offerti. 
La Società assicura che il proprio personale selezioni i fornitori nel rispetto delle procedure interne atte ad assicurare la scelta del fornitore che offra le migliori prestazioni. 
Controlli specifici: 
Si evidenzia una forte segregazione nell’attività di allineamento tecnico e selezione dell’offerta mediante l’effettuazione di una valutazione tecnica da parte dell’Ufficio Tecnico e di una valutazione economica da parte dell’Ufficio Acquisti.
La specifica tecnica viene redatta in word, stampata, firmata in calce, scansionata, salvata in formato pdf e archiviata dall’Ufficio Tecnico in seguito all’apposizione dell’indice di revisione e del codice del protocollo. Il fornitore firma tutte le pagine della specifica tecnica e invia una conferma tramite mail.
Tracciabilità del processo decisionale e archiviazione: 
Tracciabilità del processo decisionale mediante mail 
Conservazione, da parte dell’Ufficio Tecnico, della specifica tecnica </t>
  </si>
  <si>
    <t xml:space="preserve">Segregazione delle funzioni: 
L’attività appare segregata in quanto il reclamo, segnalato dal cliente, viene verificato dall’Area Manager, la Customer Care con il supporto del Responsabile Qualità Ambiente gestisce il reclamo e predispone la documentazione necessaria, la Funzione  resp. di Area con il supporto della Direzione Tecnica e operations   valuta l’accettabilità del reclamo e redige la relativa documentazione e la FunzioneCustomer Care  trasmette le comunicazioni al cliente.
Principi di comportamento: 
Il Codice Etico dispone che ASM Codogno consideri obiettivo primario la soddisfazione delle legittime aspettative dei clienti fornendo loro servizi di qualità a condizioni competitive, nel rispetto delle norme sulla concorrenza; e che il personale della Società applichi le procedure interne per la gestione dei rapporti con i Clienti al fine di conseguire e mantenere relazioni corrette e durevoli. 
Nell’ambito delle relazioni con i clienti, sia in fase di preparazione e negoziazione dell’offerta, sia in fase di esecuzione del contratto con il cliente, il Personale della Società è tenuto: 
• a perseguire gli interessi della Società con diligenza e professionalità e ad operare nel rispetto della normativa vigente,
• ad adottare un comportamento trasparente improntato all’efficienza ed alla cortesia,
• a fornire informazioni veritiere ed accurate al cliente,
• a rispettare, e a far rispettare al cliente, obblighi, scadenze ed impegni assunti da ciascuna parte con il contratto. 
Controlli specifici: 
Verifica, da parte dell’Area Manager, della coerenza tra il servizio erogato , il capitolato sottoscritto e  il contratto stipulato e la supervisione degli accordi non documentati.
Decisioni in merito a reclami significativi vengono condivisi anche con la Direzione.
Tracciabilità del processo decisionale e archiviazione: 
Conservazione ed archiviazione, da parte della Funzione  Customer Care , con il Supproto del responsabile Qualità e Ambiente  di tutta la documentazione relativa alla gestione dei reclami.
Creazione a aggiornamento, da parto della unzione  Customer Care , con il Supproto del responsabile Qualità e Ambiente, di un database contenente lo storico dei reclami, sulla base del quale pianificare il piano di miglioramento per Aree di pertinenza.
</t>
  </si>
  <si>
    <t xml:space="preserve">Segregazione delle funzioni: 
Tale attività risulta essere sufficientemente segregata, in quanto il Resp. di Area  provvede alla definizione del prezzo, alla predisposizione dell’offerta e alla negoziazione con il cliente o alla predisposizione della documentazione tecnica  con il costante coinvolgimento di altre Funzioni, quali la funzione Direzione Tecnica e operations e Amministrazione contabilità e Finanza,la funzione Customer Care mediante verifiche puntuali circa la fattibilità tecnica e le capacità reali del Servizio
Principi di comportamento: 
Il Codice Etico dispone che ASM Codogno consideri obiettivo primario la soddisfazione delle legittime aspettative dei clienti fornendo loro servizi di qualità a condizioni competitive, nel rispetto delle norme sulla concorrenza; e che il personale della Società applichi le procedure interne per la gestione dei rapporti con i Clienti al fine di conseguire e mantenere relazioni corrette e durevoli. 
Nell’ambito delle relazioni con i clienti, sia in fase di preparazione e negoziazione dell’offerta, sia in fase di esecuzione del contratto con il cliente, il Personale della Società è tenuto a: 
• perseguire gli interessi della Società con diligenza e professionalità e ad operare nel rispetto della normativa vigente,
• adottare un comportamento trasparente improntato all’efficienza ed alla cortesia,
• fornire informazioni veritiere ed accurate al cliente,
• rispettare, e a far rispettare al cliente, obblighi, scadenze ed impegni assunti da ciascuna parte con il contratto. 
Controlli specifici: 
Verifica, da parte del Responsabile di Area   prima di inviare l’offerta, del rispetto dei tempi di fornitura attraverso parere con Direzione Tecnica e Operations
Tracciabilità del processo decisionale e archiviazione: 
Trasmissione di informazioni tra le Funzioni aziendali (Direzione tecnica e Operationsg, Amministrazione e Finanza e Logistica, customer care), e-mail o telefonicamente.
Trasmissione al cliente dell’offerta tramite e-mail o altra modalità prevista nel bando pubblico
Conservazione ed archiviazione delle offerte e della relativa corrispondenza intercorsa con tra il Resp. di Area  il cliente e le Funzioni aziendali. 
Archiviazione, da parte della Funzione Customer Care, dell’ordine ricevuto dal cliente sul sistema SAP.
</t>
  </si>
  <si>
    <t xml:space="preserve">Le sponsorizzazioni attualmente attive per ASM Codogno riguardano prevalentemente società  in promozione di eventi correlati allo scopo sociale , per sponsorizzazione di eventi culturali.
L'Ente interessato a sponsorizzazione inoltra specifica richiesta ad ASM Codogno; per società con cui è presente un rapporto consolidato è possibile che sia ASM Codogno stessa a prendere contatti prima della richiesta ufficiale della società. Annualmente la Presidenza, in condivisione con il C.d.A. e l'Assemblea dei Soci , analizza le richieste di sponsorizzazione già in essere e le nuove richieste pervenute presso ASM Codogno e sceglie quali iniziative / associazioni sponsorizzare nel corso dell'anno attraverso atto deliberativo. L'Ufficio Amministrazione, contabilità e finanza provvede a comunicare agli Enti prescelti l'accoglimento della domanda ed i termini della sponsorizzazione, gestisce la negoziazione degli accordi inerenti la sponsorizzazione e predispone i contenuti della convenzione. La convenzione verrà successivamente firmato dal Legale Rappresentante\ Presidente  di ASM Codogno e dal Legale Rappresentante della società o dell'ente sponsorizzato. Successivamente l'l'Ufficio Amministrazione e Finanza per la registrazione dei dati contabili a sistema e provvedere ai relativi pagamenti.
</t>
  </si>
  <si>
    <t>Segregazione delle funzioni: 
Il processo appare segregato in quanto la gestione delle sponsorizzazioni è svolta dalla Funzione Amministrazione , contabilità e finanza  e la scelta di quali iniziative/associazioni sponsorizzare nel corso dell'anno viene assunta annualmente dalla Presidenza, congiuntamente al C.d.A. e all'Assemblea dei Soci.
Principi di comportamento:
Il Codice Etico prevede il divieto di promettere o versare denaro od altri beni o concedere altre utilità a Pubblici Funzionari con la finalità di promuovere o favorire interessi della Società, neppure a seguito di illecite pressioni.
Controlli specifici: 
Annualmente la Presidenza, in condivisione con la   Funzione Amministrazione , contabilità e finanza , analizza le richieste di sponsorizzazione già in essere e le nuove richieste pervenute presso ASM Codogno e sceglie quali iniziative/eventi/associazioni sponsorizzare nel corso dell’anno. 
L a Funzione Amministrazione , contabilità e finanza , in corso d'opera, il rispetto dei termini del contratto eventualmente acquisendo ed archiviando idonea documentazione comprovante l’avvenuta esecuzione della controprestazione.
Conclusa la sponsorizzazione, l’Ente invia le evidenze (foto, locandine, etc.) e una relazione conclusiva  per dimostrare  di aver effettivamente utilizzato il logo di ASM Codogno e di aver effettuato l'iniziativa promossa e sponsorizzata
Tracciabilità del processo decisionale e archiviazione: 
Presenza dei convenzione formalizzata con le società o gli Enti che hanno fatto richiesta di sponsorizzazioni e dei contratti di convenzione .
Conservazione delle fatture di rendicontazione emesse dalle società che usufruiranno delle sponsorizzazioni.
Conservazione ed archiviazione, da parte della  Funzione Amministrazione , contabilità e finanza  documentazione  comprovante l’avvenuta esecuzione della controprestazione.</t>
  </si>
  <si>
    <t xml:space="preserve">Mensilmente, ASM Codogno deve rispettare i seguenti adempimenti:
• comunicazioni IRPEF, INPS: la Funzione Amministrazione, contabilità e Finanza approva e procede all’invio telematico del modello F24 predisposto dalla Funzione Amministrazione del Personale;
• comunicazioni IVA: calcolo delle liquidazioni mensili;
• comunicazioni INTRASTAT: la Funzione Amministrazione e Finanza provvede alla predisposizione del modulo per denunciare gli acquisti e le cessioni effettuati nei confronti di fornitori e di clienti appartenenti ad uno stato membro dell'Unione Europea;
Annualmente, la Funzione Amministrazione e Finanza, deve effettuare i seguenti adempimenti:
• riepilogo annuale dell’IVA
• calcolo dell’IRES e dell’IRAP: un consulente esterno supporta la Funzione, Contabilità Amministrazione e Finanza nello svolgimento delle attività quotidiane e nella redazione delle dichiarazioni annuali. Il consulente svolge una valutazione di conformità delle dichiarazioni predisposte dalla Funzione Amministrazione e Finanza e, dopo aver ricevuto da ASM Codogno il modulo di assunzione di responsabilità nella compilazione delle dichiarazioni e l’autorizzazione a trasmetterle, provvede ad inviare le dichiarazioni all’Agenzia delle Entrate. </t>
  </si>
  <si>
    <t xml:space="preserve">L’attività consiste nella gestione dei rapporti con gli Istituti Bancari (ASM Codogno intrattiene rapporti con circa 4 Istituti Bancari)e nella gestione della cassa contanti. 
L’Ufficio Amministrativo lancia mediante il programma informativo la procedura di gestione delle scadenziario. Sulla base dello scadenziario L’Ufficio Amministrativo  predispone di pagamento dei fornitori e successivamente il Direttore Generale autorizza i pagamento fino alla sua delega . Mensilmente, la Funzione Amministrazione e Finanza con il supporto del Controllo di Gestione  scarica tutti i movimenti dalla Home Banking e verifica la correttezza e la corrispondenza tra i movimenti in home banking e i dati del sistema di gestione dei pagamenti. A fronte del buon esito del controllo la contabile ricevuta dalla Banca è archiviata in apposita cartella.
Le condizioni bancarie e le linee di fido sono definite in accordo con la Presidenza e il CdA e allocate sulle Società del Gruppo in base alle necessità. Le attività bancarie svolte più di frequente sono:
• operazioni di portafoglio con le Banche: anticipo da parte delle Banche delle ricevute bancarie;
• anticipo, da parte delle Banche delle fatture da riscuotere;
• concessione di finanziamenti/mutui a lungo termine;
La gestione della piccola cassa riguarda i pagamenti di importo inferiore ai limiti consentiti dalla legge. I pagamenti più frequenti riguardano i rimborsi di viaggi e trasferte. Quando un dipendente di ASM Codogno va in trasferta invia, tramite e-mail, una richiesta di anticipo in contanti al Responsabile gestione Cassa  che gestisce la cassa aziendale e, in copia, al proprio Responsabile. L’anticipo corrisposto deve essere proporzionato rispetto alla durata ed alla tipologia della missione ovvero alla presunta spesa che il dipendente deve sostenere. Nei casi in cui l’anticipo sia inferiore ai limiti consentiti dalla legge, la Funzione Amministrazione e Finanza può corrispondere tale somma in contanti, in caso contrario effettua un bonifico sul c/c del dipendente. Se, durante la trasferta, si verificano eccedenze o sforamenti dell’importo inizialmente calcolato, il dipendente deve inviare richiesta scritta al proprio Responsabile e alla Funzione Amministrazione e per l’integrazione del rimborso.
La Procedura  Acquisti per cassa prevede una somma   acquisti per piccola cassa  di 250 euro
Tetto massimo annuo  cassa  definito per ogni Responsabile
E’ presente una sola cassa economale
Obbligo da parte Saldo cassa mensile 
Controllo delle ricorrenze e frazionamenti viene effettuato dalla Funzione Amministrazione controllo e Finanza su  foglio su excel
Tutti i responsabili  hanno una autonomia  di spesa per la sicurezza  di 10.000 euro
</t>
  </si>
  <si>
    <t xml:space="preserve">Appena viene assunta una nuova risorsa, la funzione Risorse Umane del personale si occupa di comunicare l’assunzione all’Ente pubblico Centro per l’impiego. 
Tale comunicazione avviene on line entro la mezzanotte del giorno precedente l’ingresso del soggetto in ASM Codogno.
Per quanto riguarda le categorie protette, ASM Codogno annualmente comunica alla Direzione Provinciale del Lavoro le risorse presenti e una dichiarazione in cui conferma il raggiungimento del livello di percentuale delle risorse.
Nel momento in cui si interrompe il rapporto di lavoro la Funzione Gestione del personale ne da comunicazione al Centro per l’impiego entro 5 giorni dalla cessazione.
</t>
  </si>
  <si>
    <t>L’attività ha inizio con la chiusura delle presenze ricavate dalle timbrature e dagli eventuali giustificativi. Tutto il personale di ASM Codogno, compresi quadri e dirigenti, ha la responsabilità di timbrare. Nel caso in cui si verifichino mancanze di dati relativi alla timbratura il dipendente deve compilare un giustificativo di motivazione della mancata timbratura, approvato dal diretto responsabile e inviato alla FunzioneRisorse Umane 
Le timbrature vengono scaricate in automatico mediante il software di rilevazione presenze  che rileva l’entrata e l’uscita dei dipendenti in modo automatico mediante la strisciatura del badge e importate giornalmente sul sistema di rilevazione presenze AS400 e imputate direttamente sull’anagrafica del dipendente. La FunzioneRisorse Umanee carica, inoltre, manualmente le informazioni a completamento della chiusura mensile del cartellino (malattie, infortuni, premi, permessi, straordinari, etc.). La Funzione Amministrazione, contabilità e finanza  con il supporto di consulenza esterna le elabora i cedolini mediante il software dedicato all'eleborazione delle buste paga, inserisce, ove presenti, eventuali variabili (indennità, reperibilità) e svolge controlli a campione sulle assenze per malattie, infortuni al fine di verificare la corretta compilazione del cedolino. 
In seguito alla chiusura delle paghe, la Funzione Amministrazione, contabilità e Finanza  stampa gli importi netti da pagare, calcola il totale e, solo dopo aver verificato la correttezza di tutti i dati aver ricevuto l’approvazione del Responsabile Amministrazione e Finanza, effettua la vidimazione dei cedolini. . La Funzione Amministrazione del Personale le suddivide per reparto, le distribuisce e dispone i pagamenti a mezzo banca, previa autorizzazione del Responsabile della Funzione Amministrazione e Finanza.</t>
  </si>
  <si>
    <t xml:space="preserve">Clienti pubblici soci - Partecipazione alla gara  
Ricerca partecipazione gara da  ricerca sui siti comuni  soci
Proposta commerciale su clientela privata.
Lettura del capitolato di gara\ analisi del fabbisogno  a cura  del  Responsabile  Area Raccolta sotto la supervisione della Direzione Tecnica e Operation
Verifica fattibilità tecnico-economica con il supporto  dell'Area  Amministrazione, contabilità e finanza.
Se fattibile il Responsabile di Area redige una Specifica Tecnica, contenente tutti requisiti che la fornitura deve possedere, che verrà allegata alla Richiesta di Offerta \ Progetto e trasmessa ai clienti pubblici e privati
La Funzione Tecnica compila un form ( generalmente predisposto dal cliente pubblico) mediante il quale formalizza:
- i requisiti tecnici  della prestazione;
- le garanzie emesse in servizio: prestazioni base che possono definire i requisiti che dovranno essere rispettati nell'espletamento del servizio  di gestione rifiuti:
-le preventivazioni  dei fornitori - sub.appaltatori coinvolti nella prestazione di servizio
-il gentlemen agreement tra ASM Codogno e i sub-fornitori
In seguito alla ricezione delle offerte da parte dei fornitori, l’Ufficio Tecnico svolge una valutazione dal punto di vista prettamente tecnico delle stesse, valutando se siano equivalenti, non comparabili o accettabili ed inoltra la propria valutazione alla Direzione Tecnica e operations  che  con il supporto dell'Ufficio Appalti e Contratti che svolge una valutazione economica e sceglie l’offerta più vantaggiosa. 
L’attività di emissione della specifica tecnica si sostanzia anche nella valutazione della fattibilità tecnica rispetto alle normative di riferimento (Direttiva macchine, Normativa ambientale Gestione Rifiuti, etc.).
La specifica tecnica redatta in word, stampata, firmata in calce dal responsabile di Area Raccolta , scansionata e salvata in formato pdf  su una cartella dedicata  del sistema intranet, viene allegata alla richiesta di offerta insieme a tutta la documentazione che i potenziali sub-fornitori, sub appaltatori  dovranno valutare per l’emissione dell’offerta. Il Resp. di Area  firma tutte le pagine della specifica tecnica e invia una conferma tramite mail. La stessa passa poi al vaglio della Direzione Tecnica e operations
In seguito alla ricezione delle offerte \ preventivazioni da parte dei fornitori,  l’Ufficio Tecnico svolge una valutazione dal punto di vista prettamente tecnico delle stesse, valutando se siano equivalenti, non comparabili o accettabili ed inoltra la propria valutazione a che svolge una valutazione economica e sceglie l’offerta più vantaggiosa.
</t>
  </si>
  <si>
    <t xml:space="preserve">ASM Codogno Sp.A. adotta un  sistema informativo  di pre- qualifica  dei fornitori e di iscrizioni all'Albo Fornitori denominato NET SIL  e destinato  a tutti gli utilizzatori- Resp. di Area- Ufficio.
La definizione dei criteri di pre qualifica viene operato dai Resp. di Area,  con il supporto del RSPP ( per la determinazione dei requisiti di pre- qualifica in adempimento degli obblighi in materia di salute e sicurezza sul luogo di lavoro) della Direzione Legale e Compliance ( per le pertinenze relative alla prevenzione della Corruzione e per i requisiti ambientali delle forniture  e consulenze) e dell'Ufficio Appalti e Contratti (per la verifica della corretta  compilazione della check di pre-qualifica) e dell'Information Tecnology (per l'aggiornamento del Sistema Informativo NET SIL ai fini della  pre-qualifica dei fornitori).
I potenziali fornitori possono iscriversi spontaneamente nell'Albo  Fornitori 
L'albo Fornitori  nel processo di qualificazione presenta una sezione espressamente  dedicata per Consulenti e collaboratori.
Ogni consulente e fornitore  che intende candidarsi  dovrà presentare e sottoscrivere apposita clausola di prevenzione della corruzione e trasparenza, pervia mancata pre-qualifica dello stesso.
</t>
  </si>
  <si>
    <t xml:space="preserve">E' stata predisposta  procedura a recepimento del Dlgs 50/2016, tuttavia la stessa risulta ancora in fase di approvazione .
Si raccomanda di  valutare ipotesi di integrare per fornitori e consulenti il principio della limitazione della libertà negoziale- patto d'integrità previsto tra le misure obbligatorie del PNA  ANAC.
Non si ha riscontro delle comunicazioni obbligatorie dei consulenti e collaboratori  relative ai dati relativi ad incarichi e cariche in Enti privati regolati o finanziati dalla pubblica amministrazione e allo svolgimento di attività professionali per gli stessi.
Appare opportuno strutturare un Regolamento che espliciti rispetto alle gare ufficiose:
- quanto si intenda per importo limitato;
- il tempo di pubblicazione su avviso pubblico sotto soglia  (15 gg);
- il criterio di aggiudicazione adottato  ossia criterio di aggiudicazione offerta  economicamente più vantaggiosa, criterio del ribasso, criterio  selezione cooperazione sociale.
Non si ha riscontro di un Regolamento che disciplini i requisiti di  nomina e i conseguenti criteri di selezione dei Membri delle  Commissioni di Gara; di tale evidenza non si ha riscontro neanche nell'atto di nomina della Commissione ; In fase di insediamento appare necessario predisporre una  autodichiarazione dei membri commissione che sottoscrivano l'obbligo di comunicare   vizio di conflittualità - conflitto d'interessi.
Rispetto alla gestione di alcuni servizi ( Tra cui si cita il servizio Gestione Piazzole) non risulta ad oggi essere stata effettuata una verifica di merito rispetto al fornitore succitato per quanto attiene il  possesso dei requisiti per assolvere l'incarico assegnato e ai criteri attraverso i quali si è provveduto alla sua qualificazione.
Valutare gli indici di soglia   rispetto al primo contratto e ai successivi mandati esecutivi ( primo incarico 69000 euro affidato con cottimo fiduciario). Valutare rispetto a tale specifica se è mai stata fatta attività ispettiva rispetto alla  verifica di continuità del Servizio(rilevate due segnalazioni da parte del Comune di interruzione di Servizio).
Si raccomanda di  valutare ipotesi di integrare per fornitori e consulenti il principio della limitazione della libertà negoziale- patto d'integrità previsto tra le misure obbligatorie del PNA  ANAC.
Non si ha riscontro delle comunicazioni obbligatorie dei consulenti e collaboratori  relative ai dati relativi ad incarichi e cariche in Enti privati regolati o finanziati dalla pubblica amministrazione e allo svolgimento di attività professionali per gli stessi.
Aquedotto reti- Elenco Fornitori -  fornitori storici - i fornitori  storici non sono contemplati per categoria merceologica  dei fornitori  - si attinge da fornitori che non sono qualificati.
Magazzino.Magazziniere in ingresso -fornitori critici.
categoria merceologica Raccorderia in polietilene Elettrosaldabile (Palsson --- GF+ - Glinwed \ FIP)  non  sono  iscritti in elenco fornitori. Il Magazzino  opera una sola verifica quantitativa rispetto alla bolla di trasporto. 
Non è formalizzato un criterio anagrafico omogeneo per la verifica del possesso  dei requisiti ed il permanere  dei requisiti dei fornitori  ( ad esempio Gestori Piazzole, Autorizzazione dei Mezzi per il Trasporto, ecc) relativamente alla filiera di  gestione dei rifiuti.
Appare opportuno gestire un flusso informativo tra i vari soggetti coinvolti nel processo di gestione dei  fornitori, con particolare riferimento alla gestione delle non conformità sui fornitori e ai criteri di squalifica  e qualifica dei fornitori rispetto all'  Albo Fornitori .
Gestione Raccolta:Il responsabile dei servizio non è in possesso dei parametri di geolocalizzazione dei cassoni. File non trasferito
Verifica quindicinale classificazione e conformità 
Verifica destini - Albo fornitori 
Verifica capienza - conformità campionamento - Il sistema di geolocalizzazione dei transiti mezzi per la raccolta non è in capo ad ASM Codogno ma all'appaltatore, che in sostanza si autocontrolla. 
Non si ha riscontro formale di verifica in campo rispetto a nessun soggetto coinvolto nella filiera dei rifiuti ( Raccolta, trasporto, ed in particolare capienza del Destino).
</t>
  </si>
  <si>
    <t xml:space="preserve">Segregazione delle funzioni: 
L’attività appare segregata in quanto  la gestione della Raccolta Porta a Porta è affidata al Resp. di Area ,  su supervisione della Direzione  Tecnica e Operations. L'area è sottoposta a a campionamenti e monitoraggi specifici e controlli periodici  nei confronti della ditta esecutrice in appalto , pianificati tenendo conto  del volume di rifiuti conferiti
Principi di comportamento:
Il Codice Etico riconosce il ruolo di primaria importanza rivestito dai fornitori per lo sviluppo della Società. ASM Codogno seleziona i fornitori tenendo conto di qualità, costo, puntualità e servizio offerti. 
La Società assicura che il proprio personale selezioni i fornitori nel rispetto delle procedure interne atte ad assicurare la scelta del fornitore che offra le migliori prestazioni. 
Il codice Etico, inoltre, vieta espressamente al personale della Società di accettare compensi, omaggi o trattamenti di favore da parte di fornitori, finalizzate, o comunque idonee, a indurli alla violazione del Codice stesso. Ciascun dipendente ha l’obbligo di informare il proprio superiore gerarchico delle offerte ricevute in tal senso, che provvederà ad informare l’Organismo di Vigilanza o la Direzione Risorse Umane. 
Controlli specifici: 
Comunicazioni al Committente come da richiesta di capitolato \ contratto
Sistema di Geolocalizzazione  dei transiti - Raccolta Porta a Porta
Rapport di verifica e monitoraggio periodico possessoe mantenimento dei requisiti della filiera dei rifiuti
Attività ispettive periodiche verbalizzate  per monitorare l'efficacia del servizio porta a porta
Attività ispettive periodiche verbalizzate  per riscontrare capienza destino
</t>
  </si>
  <si>
    <t xml:space="preserve">Segregazione delle funzioni: 
L’attività appare segregata in quanto  la gestione dei Rifiuti Abbandonati è affidata al Resp. di Area ,  su supervisione della Direzione  Tecnica e Operations. L'area è sottoposta a a campionamenti e monitoraggi specifici e controlli periodici  nei confronti della ditta esecutrice in appalto.
Principi di comportamento:
Il Codice Etico riconosce il ruolo di primaria importanza rivestito dai fornitori per lo sviluppo della Società. ASM Codogno seleziona i fornitori tenendo conto di qualità, costo, puntualità e servizio offerti. 
La Società assicura che il proprio personale selezioni i fornitori nel rispetto delle procedure interne atte ad assicurare la scelta del fornitore che offra le migliori prestazioni. 
Il codice Etico, inoltre, vieta espressamente al personale della Società di accettare compensi, omaggi o trattamenti di favore da parte di fornitori, finalizzate, o comunque idonee, a indurli alla violazione del Codice stesso. Ciascun dipendente ha l’obbligo di informare il proprio superiore gerarchico delle offerte ricevute in tal senso, che provvederà ad informare l’Organismo di Vigilanza o la Direzione Risorse Umane. 
Controlli specifici: 
Attività ispettive periodiche verbalizzate  per monitorare l'efficacia del servizio 
</t>
  </si>
  <si>
    <t xml:space="preserve">Segregazione delle funzioni: 
L’attività appare segregata in quanto  la gestione dei Rifiuti  è affidata al Resp. di Area ,  su supervisione della Direzione  Tecnica e Operations. L'area è sottoposta a a campionamenti e monitoraggi specifici e controlli periodici  nei confronti della ditta esecutrice in appalto.
Principi di comportamento:
Il Codice Etico riconosce il ruolo di primaria importanza rivestito dai fornitori per lo sviluppo della Società. ASM Codogno seleziona i fornitori tenendo conto di qualità, costo, puntualità e servizio offerti. 
La Società assicura che il proprio personale selezioni i fornitori nel rispetto delle procedure interne atte ad assicurare la scelta del fornitore che offra le migliori prestazioni. 
Il codice Etico, inoltre, vieta espressamente al personale della Società di accettare compensi, omaggi o trattamenti di favore da parte di fornitori, finalizzate, o comunque idonee, a indurli alla violazione del Codice stesso. Ciascun dipendente ha l’obbligo di informare il proprio superiore gerarchico delle offerte ricevute in tal senso, che provvederà ad informare l’Organismo di Vigilanza o la Direzione Risorse Umane. 
Controlli specifici:
Verifica preliminare all’apertura della piattaforma ecologica
Regolamentazione accesso  attraverso cui vengono 
Controllo ed accettazione rifiuti - Asportazione rifiuti - Tenuta registri carico-scarico
Pulizia dell’area
Controllo del servizio e Gestione materiale non conforme e delle non conformità  e delle emergenze
Scarico rifiuti 
Gestione contenitori Svuotamento Cassoni 
Controlli specifici:
Verifica preliminare all’apertura della piattaforma ecologica
Regolamentazione accesso  attraverso cui vengono 
Controllo ed accettazione rifiuti - Asportazione rifiuti - Tenuta registri carico-scarico
Pulizia dell’area
Controllo del servizio e Gestione materiale non conforme e delle non conformità  e delle emergenze
Scarico rifiuti 
Gestione contenitori Svuotamento Cassoni 
Relazioni periodiche al cliente come da richiesta di capitolato \ contratto
Rapport di verifica e monitoraggio periodico possessoe mantenimento dei requisiti della filiera dei rifiuti
Attività ispettive periodiche verbalizzate  per monitorare l'efficacia del servizio 
Attività ispettive periodiche verbalizzate  per riscontrare capienza destino
Tracciabilità del processo decisionale:
Registrazioni e azioni correttive
Registrazione tramite supporto informatico (Anthea Services – es. controllo ditta , controllo tipologia rifiuti, controllo targa) e modulistica apposita  (compilazione del modulo
MDD722 – allegato al regolamento)
Formulari – SISTRI  registrazione
carichi (solo per rifiuti pericolosi )
Segnalazioni solo in caso di anomalie
telefonicamente o via e-mail a CPE
Formulari - SISTRI schede di movimentazione
</t>
  </si>
  <si>
    <t xml:space="preserve">Segregazione delle funzioni: 
L’attività appare segregata in quanto  la gestione dei Rifiuti Abbandonati è affidata al Resp. di Area ,  su supervisione della Direzione  Tecnica e Operations. L'area è sottoposta a a campionamenti e monitoraggi specifici e controlli periodici  nei confronti della ditta esecutrice in appalto.
Principi di comportamento:
Il Codice Etico riconosce il ruolo di primaria importanza rivestito dai fornitori per lo sviluppo della Società. ASM Codogno seleziona i fornitori tenendo conto di qualità, costo, puntualità e servizio offerti. 
La Società assicura che il proprio personale selezioni i fornitori nel rispetto delle procedure interne atte ad assicurare la scelta del fornitore che offra le migliori prestazioni. 
Il codice Etico, inoltre, vieta espressamente al personale della Società di accettare compensi, omaggi o trattamenti di favore da parte di fornitori, finalizzate, o comunque idonee, a indurli alla violazione del Codice stesso. Ciascun dipendente ha l’obbligo di informare il proprio superiore gerarchico delle offerte ricevute in tal senso, che provvederà ad informare l’Organismo di Vigilanza o la Direzione Risorse Umane. 
Controlli specifici: 
Relazioni periodiche al cliente come da richiesta di capitolato \ contratto
Rapport di verifica e monitoraggio periodico possessoe mantenimento dei requisiti della filiera dei rifiuti
Attività ispettive periodiche verbalizzate  per monitorare l'efficacia del servizio 
Attività ispettive periodiche verbalizzate  per riscontrare capienza destino
</t>
  </si>
  <si>
    <t>Segregazione delle funzioni: 
Il processo appare segregato in quanto la gestione delle sponsorizzazioni è svolta dalla Funzione Risorse Umane e la scelta di quali iniziative/associazioni sponsorizzare nel corso dell'anno viene assunta annualmente dalla Presidenza, congiuntamente all Ufficio  Risorse Umane. 
Principi di comportamento:
Il Codice Etico prevede il divieto di promettere o versare denaro od altri beni o concedere altre utilità a Pubblici Funzionari con la finalità di promuovere o favorire interessi della Società, neppure a seguito di illecite pressioni.
Controlli specifici: 
Annualmente la Presidenza, in condivisione con l’Ufficio risorse Umane, analizza le richieste di sponsorizzazione già in essere e le nuove richieste pervenute presso ASM Codogno e sceglie quali iniziative/eventi/associazioni sponsorizzare nel corso dell’anno. 
L'Ufficio Risorse Umane verifica, in corso d'opera, il rispetto dei termini del contratto eventualmente acquisendo ed archiviando idonea documentazione comprovante l’avvenuta esecuzione della controprestazione.
Conclusa la sponsorizzazione, l’Ente invia le evidenze (foto, locandine, etc.) per dimostrare di aver utilizzato il logo di ASM Codogno per la pubblicità.
Tracciabilità del processo decisionale e archiviazione: 
Presenza dei contratti formalizzati con le società che hanno fatto richiesta di sponsorizzazioni e dei contratti di convenzione per gruppi sportivi.
Conservazione delle fatture di rendicontazione emesse dalle società che usufruiranno delle sponsorizzazioni.
Conservazione ed archiviazione, da parte della Funzione Risorse Umane del contratto di sponsorizzazione e documentazione comprovante l’avvenuta esecuzione della controprestazione.</t>
  </si>
  <si>
    <t xml:space="preserve">Mensilmente, ASM Codogno deve rispettare i seguenti adempimenti:
• comunicazioni IRPEF, INPS: la Funzione Amministrazione e Finanza approva e procede all’invio telematico del modello F24 predisposto dalla Funzione Amministrazione del Personale;
• comunicazioni IVA: calcolo delle liquidazioni mensili;
• comunicazioni INTRASTAT: la Funzione Amministrazione e Finanza provvede alla predisposizione del modulo per denunciare gli acquisti e le cessioni effettuati nei confronti di fornitori e di clienti appartenenti ad uno stato membro dell'Unione Europea;
Annualmente, la Funzione Amministrazione e Finanza, deve effettuare i seguenti adempimenti:
• riepilogo annuale dell’IVA
• calcolo dell’IRES e dell’IRAP: un consulente esterno supporta la Funzione Amministrazione e Finanza nello svolgimento delle attività quotidiane e nella redazione delle dichiarazioni annuali. Il consulente svolge una valutazione di conformità delle dichiarazioni predisposte dalla Funzione Amministrazione e Finanza e, dopo aver ricevuto da ASM Codogno il modulo di assunzione di responsabilità nella compilazione delle dichiarazioni e l’autorizzazione a trasmetterle, provvede ad inviare le dichiarazioni all’Agenzia delle Entrate.
</t>
  </si>
  <si>
    <t xml:space="preserve">La gestione delle operazioni tra le parti correlate  si struttura secondo il seguente flusso di attività:
- CENSIMENTO PARTI CORRELATE
- GESTIONE OPERAZIONI CON PARTE CORRELATE
- RENDICONTAZIONE SU OPERAZIONI CON PARTE CORRELATE 
CENSIMENTO PARTI CORRELATE
L'Ufficio Legale compila un elenco delle parti correlate. Tale elenco viene verificato con periodicità almeno semestrale per verificarne la necessità di aggiornamento. La verifica condotta viene tracciata.
Sono tenuti a comunicare le necessità di aggiornamento di tale elenco i seguenti soggetti, ognuno per la parte di propria competenza:
Ufficio Legale: in caso di variazione della compagine societaria e degli Organi Sociali e di Controllo (comuni soci, società controllate/collegate/partecipate, composizione Consiglio di Amministrazione, Collegio Sindacale, Organismo di Vigilanza)
Ufficio Risorse Umane: variazione all'elenco dei fondi pensionistici attivi per i dipendenti istituiti o promossi da AS.M. Codogno S.p.A e su cui la Società eserciti un'influenza
Ufficio Appalti e contratti /: sulla base delle dichiarazioni sostitutive acquisite.
 GESTIONE OPERAZIONI CON PARTE CORRELATE
-EVIDENZA DI OPERAZIONI CON PARTI CORRELATE NEL BUDGET ( ad oggi non attuato)
Nell'elaborazione del budget, i Responsabili di Area ed il Controllo di Gestione predispongono un'informativa specifica in merito alle operazione con parti correlati, evidenziando anche i criteri in base a cui sono state definite le condizioni economiche applicate alle singole operazioni. Con l'approvazione del budget, si intendono approvate le operazioni con parti correlate, ivi evidenziate.
-OPERAZIONI ATTIVE E PASSIVE CON PARTI CORRELATE NON PREVISTE IN BUDGET E DI IMPORTO SUPERIORE A € 10.000
Le operazioni attive e passive stipulate con parti correlate, non previamente autorizzate mediante l'approvazione del budget e di importo superiore a € 10.000 cadauna devono essere autorizzate dal Consiglio di Amministrazione, che le esaminerà purché corredate da una relazione dettagliata del direttore generale Operazioni non previste nel budget di importo superiore ai € 10.000, sentite le funzioni competenti incluse l'Internal Audit e il Controllo di Gestione.
Fanno eccezione gli affidamenti di lavori, servizi, forniture a parti correlate ove sia stata esperita una procedura di selezione ad evidenza pubblica, nel rispetto di quanto previsto dal Codice degli Appalti.
-DEROGA PER SITUAZIONI DI PARTICOLARE URGENZA
E' prevista una deroga a quanto sopra previsto solo per casi particolari di urgenza.
In tali casi
(i) il Direttore Generale deve provvedere ad informare il Presidente (o il Vice-Presidente nel caso in cui la proposta provenga dal Presidente) del Consiglio di Amministrazione;
(ii) il Direttore Generale predispone la relazione sulle operazioni passive parti correlate non previste in budget , illustrando le motivazioni delle ragioni dell'urgenza. L'organo di controllo (Internal Audit) riferisce al Consiglio di Amministrazione le proprie valutazioni in merito alla sussistenza di dette ragioni di urgenza.
-DICHIARAZIONE SOSTITUTIVA
Nei rapporti commerciali afferenti il ciclo passivo e il ciclo attivo, l'Area Approvvigionamenti/l'area commerciale dei singoli servizi provvederà a far sottoscrivere dalla controparte apposita dichiarazione sostitutiva sull'esistenza o meno di controllo /influenza notevole.
L'Area Approvvigionamenti/l'area commerciale dei singoli servizi provvederà ad archiviare le dichiarazioni sostitutive compilate.
Qualora un soggetto dichiari di essere "parte correlata" di ASM Codogno, copia della dichiarazione deve essere trasmessa al Controllo di Gestione per la redazione della reportistica periodica.
RENDICONTAZIONE SU OPERAZIONI CON PARTE CORRELATE 
-REPORTISTA PERIODICA IN MERITO ALLE OPERAZIONI CON PARTE CORRELATE
Il Controllo di Gestione elabora con cadenza semestrale una reportistica di dettaglio sulle operazioni poste in essere con parti correlate e i relativi importi. Il Direttore Generale sottopone tale reportistica all'attenzione del Consiglio di Amministrazione, del Collegio Sindacale, dell'Internal Audit e dell'Organismo di Vigilanza ai sensi del D.Lgs. 231/01.
 INFORMATIVA NEL BILANCIO IN MERITO ALLE OPERAZIONI CON PARTE CORRELATE
Allo scopo di offrire all'utilizzatore del bilancio la possibilità di formarsi un'opinione circa gli effetti dei rapporti con parti correlate, nei documenti di bilancio viene data ampia ed esaustiva informativa sull' esistenza di parte correlata in presenza di controllo, indipendentemente dal fatto che fra di esse siano state effettuate operazioni; sulle operazioni effettuate con parti correlate e sui saldi in essere:
- dettagli di qualsiasi garanzia fornita o ricevuta;
- accantonamenti per crediti dubbi relativi all'ammontare dei saldi in essere;
- la perdita rilevata nell' esercizio, relativa ai crediti inesigibili o dubbi dovuti da parti
- correlate;
- distacchi formalizzati
- le retribuzioni dei dirigenti con responsabilità strategiche, in totale e suddivise per ciascuna
- delle seguenti categorie:
(a) benefici a breve termine per i dipendenti;
(b) benefici successivi al rapporto di lavoro;
(c) altri benefici a lungo termine;
(d) indennità per la cessazione del rapporto di lavoro.
</t>
  </si>
  <si>
    <t xml:space="preserve">Direzione Tecnica e operations e la funzione Customer Care; Approvazione dell'offerta \ progetto da inviare al Cliente da parte del Direttore Generale.
Controlli specifici: 
Verifica, da parte del Responsabile di Area  di tre potenziali fornitori ai fini della preventivazione.
 Attestazione da parte del Resp. di Area  di una valutazione tecnico-economica sulle preventivazioni ricevute dai potenziali fornitori.
Richiesta  della preventivazione a fornitori già iscritti nell'Albo fornitori di ASM Codogno.
Tracciabilità del processo decisionale e archiviazione: 
Preventivazioni ricevute dai potenziali fornitori in  forma scritta
 Tracciabilità del giudizio sulle preventivazioni da parte del Resp. di Area in forma scritta
Evidenza fornitori nell' Albo dei Fornitori qualificati - pre- qualifica.
Trasmissione al cliente dell’offerta tramite e-mail o altra modalità prevista nel bando pubblico.
Conservazione ed archiviazione delle offerte e della relativa corrispondenza intercorsa con tra il Resp. di Area, il cliente e le Funzioni aziendali. 
Archiviazione, da parte della Funzione Customer Care, dell’ordine ricevuto dal cliente.
</t>
  </si>
  <si>
    <t xml:space="preserve">E' stata predisposta  procedura a recepimento del Dlgs 50/2016, tuttavia la stessa risulta ancora in fase di approvazione .
Non è formalizzato un criterio per la richiesta di preventivazione
Si raccomanda di  valutare ipotesi di integrare per fornitori e consulenti il principio della limitazione della libertà negoziale- patto d'integrità previsto tra le misure obbligatorie del PNA  ANAC.
Non si ha riscontro delle comunicazioni obbligatorie dei consulenti e collaboratori  relative ai dati relativi ad incarichi e cariche in Enti privati regolati o finanziati dalla pubblica amministrazione e allo svolgimento di attività professionali per gli stessi.
Appare opportuno strutturare un Regolamento che espliciti rispetto alle gare ufficiose:
- quanto si intenda per importo limitato;
- il tempo di pubblicazione su avviso pubblico sotto soglia  (15 gg);
- il criterio di aggiudicazione adottato  ossia criterio di aggiudicazione offerta  economicamente più vantaggiosa, criterio del ribasso, criterio  selezione cooperazione sociale.
Non si ha riscontro di un Regolamento che disciplini i requisiti di  nomina e i conseguenti criteri di selezione dei Membri delle  Commissioni di Gara; di tale evidenza non si ha riscontro neanche nell'atto di nomina della Commissione ; In fase di insediamento appare necessario predisporre una  autodichiarazione dei membri commissione che sottoscrivano l'obbligo di comunicare   vizio di conflittualità - conflitto d'interessi.
Rispetto alla gestione di alcuni servizi ( Tra cui si cita il servizio Gestione Piazzole) non risulta ad oggi essere stata effettuata una verifica di merito rispetto al fornitore succitato per quanto attiene il  possesso dei requisiti per assolvere l'incarico assegnato e ai criteri attraverso i quali si è provveduto alla sua qualificazione.
Valutare gli indici di soglia   rispetto al primo contratto e ai successivi mandati esecutivi ( primo incarico 69000 euro affidato con cottimo fiduciario). Valutare rispetto a tale specifica se è mai stata fatta attività ispettiva rispetto alla  verifica di continuità del Servizio(rilevate due segnalazioni da parte del Comune di interruzione di Servizio).
Si raccomanda di  valutare ipotesi di integrare per fornitori e consulenti il principio della limitazione della libertà negoziale- patto d'integrità previsto tra le misure obbligatorie del PNA  ANAC.
Non si ha riscontro delle comunicazioni obbligatorie dei consulenti e collaboratori  relative ai dati relativi ad incarichi e cariche in Enti privati regolati o finanziati dalla pubblica amministrazione e allo svolgimento di attività professionali per gli stessi.
Aquedotto reti- Elenco Fornitori -  fornitori storici - i fornitori  storici non sono contemplati per categoria merceologica  dei fornitori  - si attinge da fornitori che non sono qualificati.
Magazzino.Magazziniere in ingresso -fornitori critici.
categoria merceologica Raccorderia in polietilene Elettrosaldabile (Palsson --- GF+ - Glinwed \ FIP)  non  sono  iscritti in elenco fornitori. Il Magazzino  opera una sola verifica quantitativa rispetto alla bolla di trasporto. 
Non è formalizzato un criterio anagrafico omogeneo per la verifica del possesso  dei requisiti ed il permanere  dei requisiti dei fornitori  ( ad esempio Gestori Piazzole, Autorizzazione dei Mezzi per il Trasporto, ecc) relativamente alla filiera di  gestione dei rifiuti.
Appare opportuno gestire un flusso informativo tra i vari soggetti coinvolti nel processo di gestione dei  fornitori, con particolare riferimento alla gestione delle non conformità sui fornitori e ai criteri di squalifica  e qualifica dei fornitori rispetto all'  Albo Fornitori .
Gestione Raccolta:Il responsabile dei servizio non è in possesso dei parametri di geolocalizzazione dei cassoni. File non trasferito
Verifica quindicinale classificazione e conformità 
Verifica destini - Albo fornitori 
Verifica capienza - conformità campionamento - Il sistema di geolocalizzazione dei transiti mezzi per la raccolta non è in capo ad ASM Codogno ma all'appaltatore, che in sostanza si autocontrolla. 
Non si ha riscontro formale di verifica in campo rispetto a nessun soggetto coinvolto nella filiera dei rifiuti ( Raccolta, trasporto, ed in particolare capienza del Destino).
</t>
  </si>
  <si>
    <t xml:space="preserve">La gestione del Transfer princing verso l’esterno è seguita in prima battuta a livello di Gruppo. ASM Codogno Spa ha la facoltà di dichiarare, mediante l’inserimento di un segno di spunta nella dichiarazione dei redditi, di avere tutta la documentazione a supporto delle transazioni effettuate al fine di dimostrare che tutti gli importi erano in linea con i prezzi di mercato. 
I prestiti infra-gruppo vengono concessi mediante la compilazione degli “intercompany master agreements” che riportano la giustificazione del prestito concesso e il tasso di interesse prestato
</t>
  </si>
  <si>
    <t>Nell’esercizio di tale attività ASM Codogno deve garantire la corretta acquisizione della documentazione obbligatoria sulla base delle vigenti normative.
Si cita a titolo meramente esemplificativo la presentazione di domanda autorizzativa, rilasciata dal responsabile procedimentale preposto in materia di autorizzazione edilizia, ambientale o certificazione  attinente la prevenzione incendi.
Tale attività deve garantire che tutte le adempienze applicabili ai fini  dei rilasci autorizzativi vengano correttamente attuate e che le conseguenti autorizzazioni \ prescrizioni siano  recepite e vengano infine attuate le eventuali misure correttive o di miglioramento.
Deve essere inoltre garantito un presidio degli aggiornamenti attinenti le normative applicabili all'azienda e la verifica della compliance oltreché a una programmazione delle attività a recepimento degli obblighi di legge e dei requisiti autorizzativi.
In sede di riesame della direzione deve essere prevista un’attività di riepilogo dello stato di attuazione dei requisiti di legge (verifica compliance).
A tal fine ASM Codogno ha predisposto e rispetta  procedura atta a  individuare, valutare e recepire le compliance in materia ambientale, predisporre gli eventuali  piani di adeguamento alle prescrizioni ambientali, verificare la conformità legislativa.</t>
  </si>
  <si>
    <t xml:space="preserve">Segregazione delle funzioni: 
Segregazione delle attività attraverso il coinvolgimento di diverse funzioni con responsabilità diversificate.
Controlli specifici:
IL Direttore Legale e Compliance   verifica periodicamente attraverso l’iscrizione a newsletter di enti specializzati.
Tale verifica viene fatta sempre preventivamente all’introduzione di modifiche al contesto interno di ASM Codogno (ad esempio modifiche dei processi, degli impianti, dei prodotti, sottoscrizione di accordi volontari, ecc.), al fine di garantire che tali modifiche siano attuate nel rispetto delle disposizioni legislative e dei regolamenti vigenti.
Tale verifica viene condotta, se necessario, al ricevimento di risultati di monitoraggi di fattori di rischio significativi, rapporti di non conformità), esiti di audit 
Una volta individuate le disposizioni di legge e di regolamento che interessano ASM Codogno,    Il Responsabile Qualità Ambiente e il RSPP (per pertinenza) analizzano la conformità dell’Azienda alle medesime; a tal fine:
- informano le rispettive direzioni e le eventuali funzioni aziendali interessate sulle disposizioni individuate e sulla necessità di procedere con la verifica della posizione dell’Azienda rispetto alle stesse;
- raccolgono tutte le informazioni e i documenti che permettono di stabilire la posizione di ASM Codogno rispetto ai requisiti normativi: autorizzazioni, certificati di analisi e valutazioni, comunicazioni con enti competenti, ecc.
- compilano un Registro  relativo a  cogenze licenze prescrizioni e autorizzazioni
- archiviano i documenti (originali o copie) utilizzati per la valutazione.
L’assegnazione dell’incarico relativo alla prescrizione (pianificazione, responsabilità, i tempi di realizzazione e le risorse atte all'attuazione delle nuove leggi applicabili) nonché la comunicazione alle risorse interne di ASM Codogno può avvenire secondo le modalità descritte dalla procedura di  “Gestione della comunicazione interna”.
Tutta la documentazione descrittiva e di registrazione è emessa verificata approvata, distribuita  e archiviata attraverso sistema informativo e liste di distribuzione secondo le modalità descritte dalla procedura PRX701 Gestione delle prescrizioni legali 
Tracciabilità del processo decisionale:
Registro  cogenze licenze prescrizioni e autorizzazioni
</t>
  </si>
  <si>
    <r>
      <t>1.</t>
    </r>
    <r>
      <rPr>
        <b/>
        <sz val="11"/>
        <rFont val="Calibri"/>
        <family val="2"/>
        <scheme val="minor"/>
      </rPr>
      <t>per revisione procedura</t>
    </r>
    <r>
      <rPr>
        <sz val="11"/>
        <rFont val="Calibri"/>
        <family val="2"/>
        <scheme val="minor"/>
      </rPr>
      <t xml:space="preserve">
Ufficio Risorse Umane
Direttore Tecnico
RSPP
</t>
    </r>
    <r>
      <rPr>
        <b/>
        <sz val="11"/>
        <rFont val="Calibri"/>
        <family val="2"/>
        <scheme val="minor"/>
      </rPr>
      <t>2.per revisione procedura</t>
    </r>
    <r>
      <rPr>
        <sz val="11"/>
        <rFont val="Calibri"/>
        <family val="2"/>
        <scheme val="minor"/>
      </rPr>
      <t xml:space="preserve">
Appalti e Contratti
RSPP
Resp. Di Area
</t>
    </r>
    <r>
      <rPr>
        <b/>
        <sz val="11"/>
        <rFont val="Calibri"/>
        <family val="2"/>
        <scheme val="minor"/>
      </rPr>
      <t>3. Per obbligo formativo</t>
    </r>
    <r>
      <rPr>
        <sz val="11"/>
        <rFont val="Calibri"/>
        <family val="2"/>
        <scheme val="minor"/>
      </rPr>
      <t xml:space="preserve">
ODV
RPCT
Ufficio Risorse Umane
Legale Rappresentante
</t>
    </r>
    <r>
      <rPr>
        <b/>
        <sz val="11"/>
        <rFont val="Calibri"/>
        <family val="2"/>
        <scheme val="minor"/>
      </rPr>
      <t xml:space="preserve"> 
</t>
    </r>
  </si>
  <si>
    <t xml:space="preserve">
OdV
</t>
  </si>
  <si>
    <t xml:space="preserve">
OdV
</t>
  </si>
  <si>
    <t xml:space="preserve">Direzione tecnica 
Resp. Area Raccolta
Amministrazione, contabilità Finanza </t>
  </si>
  <si>
    <t>Legale Rappresentate 
Direzione tecnica
RPCT</t>
  </si>
  <si>
    <t xml:space="preserve">Segregazione delle funzioni: 
L’attività appare segregata in quanto la Funzione Commerciale Customer Care subordinata alla Direzione Tecnica e operation  gestisce  l’ordine 
Controlli specifici: 
Produzione di apposita reportistica quale strumento di controllo dei crediti.
Registrazione, da parte della Funzione Amministrazione  Contabilità e Finanza, delle fatture entro i termini legali e pagamento delle stesse subordinato ai controlli di conformità a cura dei Responsabili di Area
Registrazione, da parte della Funzione Amministrazione e Finanza, con accuratezza di fatture, resi e abbuoni, solo se autorizzati.
Tracciabilità del processo decisionale e archiviazione: 
Tracciabilità della gestione delle fatture attive mediante Sistema informativo
</t>
  </si>
  <si>
    <t xml:space="preserve">Per l’acquisto di servizi di ingegneria, la scelta del fornitore non avviene necessariamente mediante lo svolgimento di una gara, i 
In questi casi, non avviene l’emissione di una specifica tecnica, </t>
  </si>
  <si>
    <t xml:space="preserve">
</t>
  </si>
  <si>
    <t xml:space="preserve">Segregazione delle funzioni: 
L’attività di pre-qualificazione dei fornitori appare segregata in quanto viene svolta dal Legale Rappresentante, della Funzione Appalti e Contratti e 
Il 
Controlli specifici- Tracciabilità: 
Presenza di un elenco di fornitori,
predisposizione e compilazione di una check di attestazione del fornitore ai fini della sua pre-qualifica nell'Albo Fornitori. 
Sottoscrizione di clausola di prevenzione della corruzione  e trasparenza 
</t>
  </si>
  <si>
    <t xml:space="preserve">
</t>
  </si>
  <si>
    <t>Amministrazione del personale- Risorse Umane
Contabilità, finanza e bilancio
Presidenza
Direzione Tecnica</t>
  </si>
  <si>
    <t>Formazione tecnica specifica o di sviluppo personale: annualmente la Funzione Risorse Umane, in collaborazione con i Responsabili degli Uffici/Aree, individua le necessità di formazione e addestramento sulla base delle esigenze e delle carenze formative rilevate dai Responsabili stessi in sede di valutazione del personale o, con riferimento alla formazione in materia di adeguamento al d.lgs.231/2001 e di PTPCT, dall’Organismo di Vigilanza e/o RPCT, coordinandosi con le funzioni competenti. 
I Responsabili delle Direzioni/funzioni coinvolte nei progetti finanziati predispongono, con il supporto della Funzione Risorse Umane, il budget da destinare alla formazione.
La Funzione Risorse Umane raccoglie le richieste di formazione da parte dei Responsabili delle Funzioni e provvede alla predisposizione del “Piano annuale di formazione ed addestramento” contenente i criteri guida per la formazione relativa all’anno di riferimento stabiliti dalla Direzione Tecnica e i corsi che rispondono alle esigenze formative. Nel caso in cui, nel corso dell’anno, siano rilevate ulteriori esigenze formative, la Funzione Risorse Umane compila e aggiorna tale Piano e lo sottopone all’approvazione della Direzione Tecnica  o, in caso di formazione in materia di salute e sicurezza, del Datore di Lavoro.
L’attività formativa in materia di salute e sicurezza sul lavoro viene gestita anche mediante l’utilizzo del sistema di gestione integrato Qualità-Ambiente - Sicurezza, che prevede job description e schede mansione che specificano, per ogni tipologia di mansione, la formazione necessaria ed i gap formativi.
Ottenuta l’approvazione della Direzione Tecnica, la Funzione Risorse Umane si occupa dell’organizzazione dell’attività formativa, degli aspetti logistici, dei tempi e costi stabiliti. Nel caso in cui sia necessario rivolgersi a fornitori esterni, la Funzione Risorse Umane procede con la predisposizione di una Richiesta di acquisto e il fornitore viene poi selezionato dall’Ufficio Acquisti (Appalti e Contratti), secondo una normale procedura di acquisto.
Al termine del periodo di formazione e/o addestramento la Funzione Risorse Umane, provvede a:
• far compilare al partecipante il questionario di gradimento utilizzato per valutare l’adeguatezza della scelta del fornitore/docente rispetto alle richieste formative;
• registrare tutte le attività formative e di addestramento svolte, anche presso esterni, sulla scheda individuale di ciascun dipendente, gestita tramite software dedicato.
La Funzione Responsabile esegue il test di apprendimento, e verifica l’efficacia formativa mediante la compilazione del modulo “Verifica dell’efficacia formativa”.
Ottenuta l’approvazione della Direzione Tecnica, la Funzione Risorse Umane si occupa dell’organizzazione dell’attività formativa, degli aspetti logistici, dei tempi e costi stabiliti.
La funzione Risorse Umane presenta agli Enti finanziatori un piano formativo, realizzato in collaborazione con un consulente esterno o con una Agenzia formativa , e tutta la documentazione necessaria. Il Progetto formativo viene sottoscritto dalla Legale Rappresentanza- Presidenza. Una volta erogata la formazione, la Funzione Risorse Umane provvede ad inviare all’Ente finanziatore la documentazione attestante l’avvenuta erogazione del corso, contenente il registro firme dei partecipanti, le fatture ricevute dai docenti, la copia dei bonifici effettuati e il calcolo del costo orario del dipendente per la durata del corso. Se richiesto viene reso disponibile all'Ente di Controllo tutta la  documentazione attestante il mancato reddito ( cedolini di presenza, riepiloghi presenza badge, buste paga).
Formazione dei neo assunti e dei cambi mansione: è responsabilità diretta del Responsabile di Area, supporttati nel caso dal RSPP gestire la distribuzione delle Istruzioni di Lavoro e delle Procedure previste dalla mansione, formalizzata mediante la modalità di distribuzione prevista dalla PRX401 Gestione dei Documenti e delle
Registrazioni
Per tutti i neoassunti deve essere prevista un’attività di formazione ed informazione sulle procedure del Sistema di Gestione Integrato, ; nel caso di un cambio mansione, la richiesta viene, invece, formulata direttamente dall'AREA al SPP. In entrambi i casi l’attività formativa viene formalizzata all’interno della Scheda Personale.</t>
  </si>
  <si>
    <t xml:space="preserve">Segregazione delle funzioni: 
Il processo appare segregato in quanto la necessità di formazione viene individuata dalla Funzione Risorse Umane o dai Responsabili degli Uffici/Area , viene approvata dalla Direzione Tecnica e nel caso di progetti a finanziamento pubblico anche dalla  Presidenza; la selezione del fornitore è effettuata dall’Ufficio Acquisti( Appalti e Contratti), secondo una normale procedura di acquisto.
Principi di comportamento:
Il Codice Etico prevede l’impegno, da parte di ASM Codogno Spa di:
• rispettare le normative di legge e le previsioni dei Contratti Collettivi di Lavoro applicabili;
• evitare ogni discriminazione nella selezione, assunzione, formazione, promozione, retribuzione del personale dipendente, se non in relazione alla conoscenza e al merito;
• informare i Dipendenti e Collaboratori sull’organizzazione aziendale e promuovere l’attività di formazione del personale con iniziative calibrate, quanto a modalità e contenuti, al ruolo ricoperto in Società da ciascun Dipendente o Collaboratore;
• investire nella crescita professionale di Dipendenti e Collaboratori. 
Il “Protocollo per la gestione delle risorse umane” definisce specifici principi di comportamento relativi al processo di gestione del personale rivolti a tutti i Destinatari del documento.
Controlli specifici: 
Compilazione del questionario di gradimento relativo all’attività formativa o altra documentazione alternativa, al fine di valutare l’adeguatezza della scelta del fornitore/docente rispetto alle richieste formative.
Dal sistema informatico possono essere estratte specifiche esigenze di formazione legate alla sicurezza sul lavoro in adempimento agli obblighi di legge vigenti. 
Gestione tramite software dedicato della scheda individuale di ciascun dipendente, contenente tutte le informazioni (corso svolto, numero ore, superamento si/no, superamento della verifica, efficacia formativa) relative alle attività di formazione e di addestramento svolte dallo stesso. 
Il personale dispone delle statistiche relative ai corsi, compresa l’efficacia in termini di apprendimento valutata attraverso Manuale di valutazione.
L'Ufficio Risorse umane predispone  una Pianificazione della formazione e Consuntivazione formazione
Controllo svolto dall’Organismo di Vigilanza e dal RPCT, , sul corretto svolgimento dell’attività formativa in materia di adeguamento al d.lgs.231/2001, legge 190/2012 e D.lgs 33/2013.
Trasmissione agli Enti pubblici finanziatori ( e ai Fondi Interprofessionali equiparati) e conservazione di tutta la documentazione attestante l’avvenuta erogazione del corso, comprendente il registro firme dei partecipanti, le fatture ricevute dai docenti, la copia dei bonifici effettuati e il calcolo del costo orario del dipendente per la durata del corso.
Tracciabilità del processo decisionale e archiviazione: 
Conservazione ed archiviazione della seguente documentazione:
File personale
Valutazione capacità professionale
Pianificazione formazione
Job description
Manuale di valutazione
Consuntivazione formazione
Scheda personale di partecipazione al corso (sicurezza)
Questionario di valutazione tecnici (sicurezza)
Questionario di valutazione addetti ufficio (sicurezza)
Modulo richiesta selezione
verbale formazione in merito a documentazione sistema di gestione integrato
Conservazione ed archiviazione dei documenti relativi ai corsi di formazione: piano formativo, materiali, aule, partecipanti, date, ore e contenuti del corso.
Conservazione dell’attestazione della partecipazione del dipendente al corso di formazione.
Invio dei cv dei docenti attestanti l’idoneità e l’esperienza pregressa.
</t>
  </si>
  <si>
    <t xml:space="preserve">L'attività di gestione degli ammortizzatori sociali e dei rapporti sindacali potrebbe presentare potenziali profili di rischio di commissione, anche a titolo di concorso con altre funzioni aziendali, del reato di truffa aggravata ai danni dello stato, ad esempio attraverso la produzione alla Pubblica Amministrazione di documentazione alterata, al fine di evitare l'applicazione di una sanzione connessa al mancato rispetto degli obblighi di legge. 
Nel caso specifico delle fattispecie corruttive (Indebita percezione di contributi, finanziamenti o altre erogazioni da parte dello Stato o di altro ente pubblico o delle Comunità europee) per la natura giuridica della Società in House l'attività di gestione degli ammortizzatori sociali  e  dei rapporti sindacali porebbe rappresentare profilo di rischio corruttivo ex legge 190/2012  a titolo esemplificativo e non esaustivo quando l'organo di Presidenza  preposto  con  delega amministrativa del CdA a stipulare accordi con le rappresentanze sindacali  o la Direzione Tecnica preposta alla gestione economico-amministrativa dell'ente  fornisca informazione artatamente  non veritiere, alterate e mendaci per nascondere situazioni di dissesto finanziario che comportino la ristrutturazione aziendale </t>
  </si>
  <si>
    <t>L'attività di comunicazioni agli Enti potrebbe presentare potenziali profili di rischio di commissione, anche a titolo di concorso con altre funzioni aziendali, del reato di truffa ai danni dello stato, ad esempio attraverso la produzione alla Pubblica Amministrazione di documentazione alterata, al fine di evitare l'applicazione di una sanzione connessa al mancato rispetto degli obblighi di legge. 
Nel caso specifico delle fattispecie corruttive (Indebita percezione di contributi, finanziamenti o altre erogazioni da parte dello Stato o di altro ente pubblico o delle Comunità europee) per la natura giuridica della Società in House l'attività di gestione della Comunicazione agli Enti potrebbe rappresentare profilo di rischio corruttivo ex legge 190/2012  a titolo esemplificativo e non esaustivo quando l'organo di Presidenza    o la Direzione Tecnica o  , contabilità e finanza preposta alla gestione economico-amministrativa dell'ente  fornisca informazione artatamente  non veritiere, alterate e mendaci per nascondere situazioni di dissesto finanziario che comportino la ristrutturazione aziendale o la risoluzione del mandato affidato dagli organi d'indirizzo politico.</t>
  </si>
  <si>
    <t>Direzione Tecnica</t>
  </si>
  <si>
    <t xml:space="preserve">Segregazione delle funzioni: 
L’attività di implementazione di processi/funzioni sui sistemi gestionali appare segregata in quanto la richiesta di una funzionalità viene manifestata dal responsabile di Area \ Ufficio o da un utente; 
Controlli specifici: 
Invio, tramite e-mail, delle richieste di implementazione da parte di utenti o di un responsabile di  Area/Ufficio
Condivisione della scelta tra i responsabili di Area e gli utenti.
Supporto se necessario di legali esterni per la definizione di contratti con fornitori esterni.
Tracciabilità del processo decisionale e archiviazione: 
Conservazione delle richieste di implementazione di una funzionalità, trasmesse dal Responsabile di Area alla Funzione IT.
Conservazione, da parte della Funzione IT, del contratto o di altra forma negoziale, delle condizioni di segretezza e di tutta la relativa documentazione, sono sottoscritti dal fornitore e dalla Direzione Tecnica.
</t>
  </si>
  <si>
    <t xml:space="preserve">Per le attività relative alla progettazione di modifiche, miglioramenti o installazioni di nuovi impianti, solitamente viene nominato un Project Manager ( oustsoucing) dalla Direzione Tecnica e operations e un referente dell Area  interessata. Il Direttore Tecnico e operations si occupa di svolgere una supervisione della congruenza tecnica ed economica tra quanto progettato e l’attività svolta. 
La Direzione Tecnica ( attraverso incarico) svolge tutte le attività relative alla richiesta di permessi, condoni, successioni di tutto ciò che attiene l’edificazione, la modifica e l’abbattimento di strutture, terreni, ecc., si interfaccia anche con gli enti esterni (comuni, provincia regione, enti, etc.) e sottopone tali richieste all’approvazione del C.d.A. nei limiti di spesa consentiti dalla Delega.
Nei casi  l'intervento  comporti il superamento dei limiti di spesa (500.000 euro) tale pertinenza spetta al CdA.
</t>
  </si>
  <si>
    <t xml:space="preserve">Direzione Tecnica </t>
  </si>
  <si>
    <t>In seguito al ricevimento della richiesta di offerta da parte del cliente, o alla pubblicazione di un bando da parte di un cliente pubblico  il Responsabile di Area ( generalmente Raccolta e Decoro) con il supporto del servizio Customer Care predispone l’offerta sulla base delle seguenti valutazioni:
• un’analisi di pre-fattibilità tecnica (se necessario), con il supporto della Direzione tecnica e operations 
• valutazione di costi e scelte logistiche
• verifica della solvibilità, svolta dalla Funzione Amministrazione Contabilità e Finanza.
La richiesta da parte del Resp. di Area  e la trasmissione delle informazioni da parte delle altre Funzioni può avvenire tramite e-mail o telefonicamente. Raccolte tutte le informazioni, il venditore definisce il prezzo, i tempi di fornitura e redige l’offerta \ progetto tecnico  che trasmette al cliente previa eventuale autorizzazione, non formalizzata, della Direzione Tecnica e della Direzione Tecnica  nel caso vi siano particolari problematiche.
Se non è presente un listino prezzi, trattandosi spesso di richieste “fuori standard ovvero ad hoc per il cliente“ il Resp, di Area definisce il prezzo sulla base del prezzo di mercato, dei costi di servizio e delle indicazioni ricevute dal superiore gerarchico, e della richiesta esplicita del cliente. Spesso, per taluni clienti con contratti aperti consolidati, vengono svolte trattative periodiche al fine di definire un listino prezzi/volumi sulla base del quale il cliente ordinerà  il quantitativo concordato senza dover svolgere una trattativa per ogni ordine.
Al termine della/e negoziazione/i o ad affidamento dell'incarico con gara pubblica , il cliente trasmette l’ordine ; il Resp. di Area \Ufficio , dietro la supervisione del Direttore Tecnico  e operations che provvede alla validazione commerciale dello stesso, cioè svolge un controllo della conformità dell’ordine rispetto all’offerta commerciale e della conformità tra le quantità negoziate e quelle ordinate.</t>
  </si>
  <si>
    <t xml:space="preserve">Tale attività consiste nella gestione della richiesta di implementare funzionalità attualmente non disponibili sui sistemi gestionali.
Il Responsabile di Area/Ufficio o un utente può manifestare la richiesta di un nuovo software o l’implementazione di una nuova funzionalità inviando, tramite e-mail, la propria richiesta alla Funzione IT attraverso il un form denominato MDX752Scheda Hardware/software. Nel caso di implementazioni di nuove funzionalità o di modifiche importanti viene sempre richiesta conferma anche al responsabile dell’utenza.
La Funzione IT raccoglie le esigenze manifestate e, in caso di interventi rilevanti, organizza degli incontri con le Funzioni interessate, affidandosi a fornitori esterni.
La Funzione IT, sentito il parere degli utenti interessati, individua i possibili fornitori. Nel caso in cui ci sia un rapporto duraturo, continuativo e soddisfacente con un fornitore, solitamente allo stesso sono affidati anche attività evolutive; quando, invece, si effettua una software o vendor selection i fornitori coinvolti sono generalmente tre. Nel caso di attività ad investimento la funzione IT apre una richiesta di investimento e questa origina, una volta approvata dalla Direzione, un ordine interno.  La Funzione IT procede alla trasmissione di una richiesta di acquisto e coinvolge l’Ufficio Appalti e Contratti. Vista la specificità delle forniture la Funzione IT fornisce all’Ufficio Appalti e Contratti un parere tecnico prima della sua negoziazione economica. Per la gestione dei contratti con i fornitori, ASM Codogno si può  rivolgere a legali esterni specializzati in contrattualistica ICT. Ai fornitori viene richiesta la sottoscrizione di un modulo di segretezza per i singoli, conservato dalla Funzione IT. Il contratto, le condizioni di segretezza e tutta la relativa documentazione sono sottoscritti dalla Direzione Tecnica.
</t>
  </si>
  <si>
    <t xml:space="preserve">Segregazione delle funzioni: 
L’attività di implementazione di processi/funzioni sui sistemi gestionali appare segregata in quanto la richiesta di una funzionalità viene manifestata dal responsabile di Area \ Ufficio o da un utente; la Funzione IT effettua un’analisi tecnica e funzionale della soluzione da implementare e svolge la software selection. La negoziazione economica è svolta dall’Ufficio Appalti e Contratti e il contratto con il fornitore è sottoscritto dalla Direzione Tecnica.
Controlli specifici: 
Invio, tramite e-mail, delle richieste di implementazione \ acquisto da parte di utenti o di un responsabile di  Area/Ufficio.
Condivisione della scelta tra i responsabili di Area e gli utenti.
Gestione della richiesta di acquisto mediante il sistema informativo di ASM Codogno.
Coinvolgimento, in fase di software selection, laddove consentito di almeno tre offerte laddove l’entità economica  dell’incarico lo renda necessario.
Supporto di legali esterni per la definizione di contratti con fornitori esterni.
Tracciabilità del processo decisionale e archiviazione: 
Conservazione della richiesta di acquisto e delle richieste di implementazione di una funzionalità, trasmesse dal Responsabile di Area \ Funzione Organizzativa alla Funzione IT.
Conservazione, da parte della Funzione IT, del contratto, delle condizioni di segretezza e di tutta la relativa documentazione, sottoscritti dal fornitore e dalla Direzione Tecnica.
Conservazione  a cura dell’Ufficio Appalti e Contratti della documentazione inerente la software selection
</t>
  </si>
  <si>
    <t xml:space="preserve">L’attività ha inizio con l’invio, da parte della Funzione richiedente (Direttori e/o Responsabili di Area e/o Ufficio, e il Datore di Lavoro) alla Funzione Risorse Umane, della richiesta di assunzione di nuovo personale. Tale richiesta viene emessa tramite MDX 615 Modulo richiesta Selezione  nella quale la Funzione richiedente deve indicare il profilo professionale da ricoprire ed il motivo della richiesta. 
La richiesta   viene integrata a job description   MDX 604A 
L'UFF. Amministrativo  e  Controllo di Gestione-  riceve richiesta  e d individua la copertura a budget  effettuando un'analisi della fattibilità, verifica le richieste  del responsabile in termini di copertura finanziaria.
La Direzione Tecnica supportata dal Ufficio  Risorse Umane  valuta se  in organico  è già  presente una risorsa con  rispondenza dei requisiti nel caso di individuazione di risorse interne  - mobilità interna - valutare  idonee  dal punto di vista  tecnico professionale e rispetto alla mansione.
La Direzione Tecnica supportata dal Ufficio  Risorse Umane  accerta l'irreperibilità interna e l’indisponibilità delle figure richieste e da l'avvio all'iter per il concorso di selezione del personale
 Avviso di selezione :
Profilo professionale  richiesto   pubblicato con bando di concorso secondo le modalità previste dalla legge  su  sito web “Società Trasparente”
Job description  - sottoscritta dal Resp. di Area e Direttore Generale  ( AD)
Nomina commissione giudicatrice ( i quali sottoscrivono  dichiarazione in merito all'obbligo di comunicare possibili condizioni di conflittualità  nel processo di selezione dei candidati)  Attraverso criterio di turnazione  vengono definiti requisiti membri commissione
Iter di valutazione:
Prima vagliatura  CV  -titoli e requisiti
i selezionati per titoli accedono alle prove d’esame 
convocazione  con pubblicazione sul sito e a mezzo raccomandata  per prova scritta e\o orale
 Eventuale Test  prova scritta  e\o prova orale e\o prova pratica
Griglia valutativa
pubblicate le selezioni
</t>
  </si>
  <si>
    <t xml:space="preserve">Segregazione delle funzioni: 
Il processo appare segregato in quanto la richiesta di una nuova risorsa viene emessa dalla Funzione richiedente (Direttori e/o Responsabili di Area e/o Unità Operativa,  e il Datore di Lavoro) e vagliata da Risorse Umane, Amministrazione Contabilità e Finanza e approvata dalla Direzione Tecnica  ; la selezione della risorse viene svolta da apposita Commissione di Concorso; la stipula del contratto viene sottoscritta dal Direttore Generale.
Controlli specifici: 
Richiesta, in fase di colloquio, al candidato della compilazione di un modulo prestampato contenente le seguenti informazioni: dati anagrafici, formazione scolastica, conoscenze linguistiche ed informatiche, corsi di formazione effettuati precedentemente, esperienze lavorative ed eventuali proprie attitudini e\o altri specifivi requisiti previsti per la figura da selezionare
Richiesta dell’idoneità medica espressa dal medico competente.
Applicazione del CCNL.
Controllo, laddove previsto, della scadenza dei permessi di soggiorno dei dipendenti extracomunitari.
Tracciabilità del processo decisionale e archiviazione: 
Conservazione e archiviazione di un fascicolo per ciascun candidato selezionato in fase di assunzione e dei curricula.
Conservazione e archiviazione dei verbali delle Commissioni di Concorso
Conservazione di tutta la documentazione a supporto dell’attività di assunzione 
Conservazione della lettera di assunzione firmata dal Direttore Generale
Tracciabilità eventuale, della scadenza dei permessi di soggiorno dei dipendenti extracomunitari.
</t>
  </si>
  <si>
    <t xml:space="preserve">Segregazione delle funzioni: 
Il processo appare segregato in quanto ciascuna Direzione /Responsabile di Area /Unità Operativa propone un piano carriera per i propri sottoposti, la Funzione Risorse Umane verifica gli step necessari per l’attuazione del piano e gli avanzamenti retributivi e la Direzione Tecnica svolge un’attività di approvazione degli stessi.
Controlli specifici: 
Effettuazione delle valutazioni mediante la formalizzazione del piano di carriera.
Approvazione del piano carriera da parte della Direzione Tecnica
Tracciabilità del processo decisionale e archiviazione: 
Conservazione e archiviazione del piano carriera.
</t>
  </si>
  <si>
    <t xml:space="preserve">Segregazione delle funzioni: 
L’attività appare segregata in quanto la Funzione Commerciale Customer Care subordinata alla Direzione Tecnica e operation  gestisce  l’ordine , e la Funzione  Responsabile di Area previa supervisione delle Funzione Amministrazione e Finanza autorizza l’emissione della fattura. 
Controlli specifici: 
Sforamenti del fido devono essere autorizzati dalle Direzione Tecnica  e dalla Funzione Amministrazione Contabilità e Finanza
Produzione di apposita reportistica quale strumento di controllo dei crediti.
Registrazione, da parte della Funzione Amministrazione  Contabilità e Finanza, delle fatture entro i termini legali e pagamento delle stesse subordinato ai controlli di conformità a cura dei Responsabili di Area
Registrazione, da parte della Funzione Amministrazione e Finanza, con accuratezza di fatture, resi e abbuoni, solo se autorizzati.
Svolgimento di specifici controlli sul cliente mediante la raccolta di informazioni circa la valutazione di: redditività economica, solvibilità patrimoniale e capacità finanziaria di far fronte alle passività relative al cliente ed al Gruppo di appartenenza e, se ritenuto necessario, richiesta del casellario giudiziale.
Tracciabilità del processo decisionale e archiviazione: 
Archiviazione di una “scheda profilo cliente” contenente le informazioni raccolte circa la valutazione della solvibilità del fornitore.
Tracciabilità della gestione delle fatture attive mediante Sistema informativo
</t>
  </si>
  <si>
    <t>In seguito al ricevimento della richiesta di offerta da parte del cliente, o alla pubblicazione di un bando da parte di un cliente pubblico  il Responsabile di Area ( generalmente Raccolta e Decoro) con il supporto del servizio Customer Care predispone l’offerta sulla base delle seguenti valutazioni:
• un’analisi di pre-fattibilità tecnica (se necessario), con il supporto della Direzione tecnica e operations 
• valutazione di costi e scelte logistiche a cura del Resp. di Area
• verifica della solvibilità, svolta dalla Funzione Amministrazione Contabilità e Finanza.
La richiesta da parte del Resp. di Area  e la trasmissione delle informazioni da parte delle altre Funzioni può avvenire tramite e-mail o telefonicamente. Raccolte tutte le informazioni, il Resp. di Area con il supporto del stabilisce il prezzo ,le modalità di fornitura, i tempi di fornitura e dei potenziali fornitori e redige l’offerta \ progetto tecnico  che trasmette al cliente previa eventuale autorizzazione della Direzione Tecnica e della Direzione Tecnica  
Il Resp, di Area definisce il prezzo sulla base del prezzo di mercato, dei costi di servizio , e della richiesta esplicita del cliente. 
Al termine della/e negoziazione/i o ad affidamento dell'incarico con gara pubblica , il cliente trasmette l’ordine ; il Resp. di Area -Ufficio , dietro la supervisione del Direttore Tecnico  e operations che provvede alla validazione commerciale dello stesso, cioè svolge un controllo della conformità dell’ordine rispetto all’offerta commerciale e della conformità tra le quantità negoziate e quelle ordinate. L'iter di selezione dei fornitori per l'espletamento dei servizi incaricati, viene attuato seguendo la procedura ordinaria, nei limiti di costo stabili, senza privilegiare i fornitori che si sono individuati per la redazione del preventivo.</t>
  </si>
  <si>
    <t xml:space="preserve">Salva diversa determinazione del Direttore Generale , i Responsabili di Area ricoprono il ruolo di Direttore dell’Esecuzione del Contratto (DEC), previa verifica dei requisiti previsti dalla vigente normativa pubblicistica in materia di appalti pubblici, per le procedure di acquisto da ciascuno di essi attivate e di responsabili per il monitoraggio delle consulenze incaricate.
Il Direttore Generale individua RUP e DEC nei casi di incoerenza o incompatibilità previsti dalla legge e dalle previsioni aziendali in materia di prevenzione della corruzione 
L’attività di controllo sullo stato avanzamento lavori e  di monitoraggio delle attività viene svolta dai Responsabili di Area su supervisione della al Direttore Tecnico e Operation o dalla Direzione Tecnica,  ( a seconda della pertinenza) .
Il Resp. di Area sulla base del contratto stipulato ( e dell'eventuale capitolato tecnico allegato )  e dell'ordine emesso   prevede un   PIANO DI MONITORAGGIO  FORNITURA  indicante  tempi e modalità di monitoraggio, obblighi di notifica da parte del   fornitore, periodicità di verifica e criteri di validazione fornitura.
L’iter approvativo appena descritto è applicabile per tutti gli ordini di servizio e per le consulenze.
Il processo di controllo sull'esecuzione dell'ordine   del fornitore verte anche sui temi etici e della legalità a prevenzione di fenomeni di cosiddetto "caporalato" e sulla verifica dei requisiti di compliance ( tra cui si cita a titolo esemplificativo  e non esaustivo la salute e sicurezza sul luogo di lavoro, gli adempimenti ambientali, gli adempimenti in materia di prevenzione della corruzione e della trasparenza, gli adempimenti in materia di privacy).
Sulla base dei controlli di conformità  i RESP. di AREA dichiarano l'evasione ordine  all'Area Amministrativa (attraverso e-mail) evidenziando  allo stesso le risultanze della prestazione rispetto agli incarichi e ai contratti affidati con pezze giustificative ( tra cui si cita a titolo esemplificativo e non esaustivo monitoraggio transiti vettori,  stato  avanzamento lavori, attestazioni dell'intervento eseguito)
PER CONSEGNA DI  BENI MATERIALI
Materiale di consumo
Per materiale consegnato direttamente alle singole funzioni (es. cancelleria), il dipendente che riceve la merce provvede il giorno medesimo a trasmettere tramite la segreteria generale i documenti di consegna al magazzino, vistati per indicare il buon esito dei controlli
I documenti di trasporto e/o bolle di consegna sono trasmessi all’amministrazione per essere conservati unitamente alla relativa fattura.
Responsabile d’Area / DEC
Nel caso di non ingresso a magazzino:
- evidenza dell’avvenuta ricezione del bene e controllo della conformità dei beni / servizi acquistati (modulo di evasione o visto tecnico);
- trasmissione della bolla di accompagnamento e dell’evidenza di cui sopra all’Area Logistica e Magazzino
Logistica e Magazzino 
Nel caso di ingresso a magazzino, evidenza dell’avvenuta ricezione del bene e controllo della conformità dei beni acquistati, con il supporto del Responsabile di Area / DEC ove richiesto  (modulo di evasione o visto tecnico) 
Verifica su indicazione del R. AREA /DEC lo stato dell'ordine 
Aggiorna il sistema informativo circa l’avvenuta ricezione della fornitura di beni
Stampa l'evasione ordine e la trasmette all'Area Amministrativa 
Su base periodica il magazzino verifica lo stato degli ordini inevasi o evasi parzialmente, richiede alle funzioni interessate eventuali informazioni, e segnala la situazione a RLO per le valutazioni di conseguenza
</t>
  </si>
  <si>
    <t xml:space="preserve">L'Area Amministrativa -parte finanziaria :
- predispone previsione finanziaria mensile con ricavi e costi attesi
- definisce proiezione importi liquidabili 
 e li sottopone a firma della Direzione Tecnica.
Prima di procedere al pagamento l'Addetto Amministrativo - ciclo passivo verifica  se sussistono le condizioni per il pagamento del fornitore ( tra cui si citano a titolo esemplificativo  e non esaustivo DURC, Verifica Equitalia, ecc. ecc.), dopo di che predispone i mandati di pagamento  tramite sistema informatico,inserendo breve dstrizione della fornitura in campo note e  sottopone all' Area Amministrativa - Parte Finanziaria  per la consuntivazione finanziaria  del mandato di pagamento e 
Avuto il riscontro della copertura, l'area Amministrativa trasmette il   mandato al Resp. di Area per firma approvativa.
Solo dopo la firma approvativa  del Resp. di Area il Direttore Generale  sottoscrive i mandati esecutivi  rispetto alle fatture che saranno debitamente protocollati dalla Segreteria Generale  e quindi spediti alla banca dall'Area Amministrativa 
L'addetto all' Ufficio Amministrazione, contabilità e finanza  nel caso in cui sia stato dato avvio ad un mandato liquidatorio  blocca il sistema informativo  per la non modificabilità   dei mandati di pagamento , qualora siano già trasmessi alla Banca.
Il mandato esecutivo  prima della spedizione alla Banca è comunque verificato ai fini della corrispondenza tra previsione e disponibilità su Estratto Conto.
Infine il mandato  eseguito sarà contabilizzato ai fini contabili attraverso applicativo informatico
</t>
  </si>
  <si>
    <t>Segregazione delle funzioni: 
L’attività di gestione dei  Pagamento ai  fornitori appare segregata in quanto viene svolta con l'Approvazione dei Resp. di Area e della Direzione Tecnica, con  la supervisione della Funzione Amministrazione- Finaziaria e con il controllo della Funzione Amministrativa- Ciclo Passivo.
Controlli specifici- Tracciabilità: 
proiezione e verifica di solvibilità
verifica DURC e Equitalia
Mandati di pagamento esecutivi
Verifiche incrociate Resp. di Area - Direzione
Protocollazione fatture 
Verifica  a consuntivo solvibilità con estratto conto</t>
  </si>
  <si>
    <t xml:space="preserve">Direzione Tecnica
Amministrazione contabilità e finanza
Customer care
Controllo di Gestione
Internal Audit
</t>
  </si>
  <si>
    <t xml:space="preserve">Mensilmente la Funzione Controllo di Gestione definisce e comunica, tramite email, alle Funzioni aziendali interessate il calendario delle scadenze da rispettare per tutte le operazioni che implichino una registrazione contabile (chiusura della fatturazione, chiusura dei magazzini, accettazione delle prestazioni, etc.), in vista dell’elaborazione mensile del bilancio gestionale. Ogni ufficio provvede alla chiusura contabile e al completamento di tutte le operazioni a sistema che implichino una registrazione contabile entro il termine stabilito nella notifica ricevuta.
La Funzione Controllo di Gestione verifica sul sistema informativo gestionale che tutte le operazioni contabili nel mese in corso siano state effettivamente e correttamente chiuse.
Mensilmente, l’Ufficio Controllo di Gestione estrae dal sistema i dati, verifica la corretta imputazione dei costi ad ogni centro di costo e provvede alla riallocazione dei costi ausiliari ai vari centri di costo diretti, per giungere alle definizione del costo di trasformazione del periodo. 
Ai ricavi  si sottraggono i costi  determinati e si giunge alla redazione del conto economico gestionale. 
Inizialmente la Funzione Controllo di Gestione trasmette alla Direzione Tecnica il conto economico gestionale, successivamente trasmette  una relazione contenente l’analisi del mese e una reportistica di dettaglio dei fenomeni rilevati nel periodo.
</t>
  </si>
  <si>
    <t xml:space="preserve">Segregazione delle funzioni: 
L’attività appare segregata in quanto la verifica sul conto economico viene predisposto dalla Funzione Controllo di Gestione sulla base delle operazioni inserite a sistema dalle varie Funzioni, che implicano una registrazione contabile; e trasmesso al Direttore e al Presidente. 
Principi di comportamento: 
Il Codice Etico dispone che la Società preveda procedure adeguate per l’archiviazione di tutta la documentazione prodotta durante l’attività del processo e tutte le informazioni rilevanti sull’attività, in modo da poter ricostruire, con chiarezza e trasparenza, tutte le azioni che hanno condotto alla redazione del bilancio d’esercizio.
Dispone, inoltre, che la Società predisponga tutta la documentazione in conformità con gli adempimenti previsti dalle normative.
Controlli specifici: 
Controllo da parte del Responsabile della Funzione Controllo di Gestione, dell’effettivo svolgimento delle attività critiche e verifica della corretta imputazione dei costi al centro di costo.
Controllo da parte del Responsabile della Funzione Controllo di Gestione del conto economico gestionale prima della trasmissione alla Direzione Tecnica.
Utilizzo di sistema informativo contabile , da parte della Funzione Controllo di Gestione, per il controllo della correttezza delle chiusure contabili mensili.
Tracciabilità del processo decisionale e archiviazione:  
Conservazione delle notifiche, inviate tramite mail dalla Funzione Controllo di Gestione alle Funzioni aziendali interessate, per la chiusura a sistema delle operazioni che implichino una registrazione contabile.
Redazione di una relazione contenente l’analisi mensile della gestione, inviata dalla Funzione Controllo di Gestione alla Direzione Tecnica.
Redazione di una reportistica contenente un’analisi di dettaglio dei fenomeni rilevanti del periodo, inviata dalla Funzione Controllo di Gestione alla Direzione Tecnica.
</t>
  </si>
  <si>
    <t xml:space="preserve">Bugdet delle entrate e dei costi: ogni venditore definisce mensilmente le quantità di vendita e i margini previsti. 
La Funzione Controllo di Gestione invia le informazioni ai Resp. di Area, con i quali definisce le spese di funzionamento e l’assetto delle squadre. L’ufficio Risorse Umane, definisce il costo del personale (per centro di costo) e trasmette il risultato alla Funzione Controllo di Gestione. 
Il costo di acquisto dei servizi e  materiali viene stimato dall’ufficio acquisti( Appalti e Contratti ) e magazzino , mentre il costo di energia viene stimato dal gestore dell’energia.
La Funzione Controllo di Gestione raccoglie tutti i dati  (costo di servizio -consumi, costo  magazzino e approvvigionamento , costo del personale) e definisce il budget del periodo.
Budget degli investimenti: la Funzione Controllo di Gestione fornisce ad ogni Responsabile Richiedente la lista degli investimenti in corso. Ciascun Responsabile di Area valuta se riproporre tali investimenti e raccoglie tutte le richieste di investimento della sua area, che trasmette alla Funzione Controllo di Gestione mediante la compilazione di un modulo standard contenente le seguenti informazioni:
• breve descrizione dell’intervento
• stima dell’importo dell’investimento
• data inizio e data fine attività
• qualora l’attività si svolga su più esercizi, deve essere previsto l’importo dell’investimento per esercizio
• la finalità: indicazione se si tratta di intervento per sicurezza, ambiente  o obblighi di legge
• motivo investimento: indicazione se si tratta di manutenzione straordinaria, miglioramento, ricambi strategici o attrezzature di produzione
• priorità dell’investimento: possono essere utilizzati  priorità 1 o 2.
• indicazione di come è stato determinato l’importo dell’investimento: offerta, storico, stima
Definiti i budget, di costo e di investimento, la funzione Controllo di Gestione li trasmette  alla Direzione Tecnica per l’approvazione.
Ad oggi questa funzione non è attiva.
</t>
  </si>
  <si>
    <t xml:space="preserve">L’attività di consuntivazione consiste nella rilevazione del costo relativo alle attività svolte, inserite sul Sistema Informativo dai Responsabili di Area. Comprende le seguenti voci:
- registrazioni dei buoni di prelievo di magazzino (magazzino centrale);
- registrazione delle accettazioni di prestazioni da parte dei diversi referenti delle attività;
- registrazioni fisiche in contabilità;
- ribaltamenti delle spese indirette;
- registrazioni dei consumi di materiale  
La Funzione Controllo di Gestione esegue tutti i ribaltamenti sulla base delle regole definite in sede di budget; e  estrae i dati da sistema informativo  per ottenere la reportistica dei vari centri di costo che trasmette, via mail, alla Direzione Tecnica  e ad ogni Responsabile del centro di costo, per le informazioni di sua competenza. 
In sede di forecast vengono valutati eventuali scostamenti di entrambi i segni, definiti nuovi valori attesi e definiti piani di rientro all’interno del budget. Laddove non sia possibile un rientro nel budget, viene evidenziato e considerato il nuovo valore.
A questi incontri partecipano i responsabili dei centri di costo e la Funzione Controllo di Gestione. Vengono predisposte delle reportistiche inviate via mail ai responsabili e dagli incontri vengono redatti dei memo allegati all’analisi del conto economico gestionale mensile. 
</t>
  </si>
  <si>
    <t xml:space="preserve">L’attività di consuntivazione consiste nella rilevazione del costo relativo alle attività svolte, inserite sul Sistema Informativo dai Responsabili di Area. Comprende le seguenti voci:
- registrazioni dei buoni di prelievo di magazzino (magazzino centrale);
- registrazione delle accettazioni di prestazioni da parte dei diversi referenti delle attività;
- registrazioni fisiche in contabilità;
- ribaltamenti delle spese indirette;
- registrazioni dei consumi di materiale  
La Funzione Controllo di Gestione esegue tutti i ribaltamenti sulla base delle regole definite in sede di budget; e  estrae i dati da sistema informativo  per ottenere la reportistica dei vari centri di costo che trasmette, via mail, alla Direzione Tecnica  e ad ogni Responsabile del centro di costo, per le informazioni di sua competenza. 
In sede di forecast vengono valutati eventuali scostamenti di entrambi i segni, definiti nuovi valori attesi e definiti piani di rientro all’interno del budget. Laddove non sia possibile un rientro nel budget, viene evidenziato e considerato il nuovo valore.
A questi incontri partecipano i responsabili dei centri di costo e la Funzione Controllo di Gestione. Vengono predisposte delle reportistiche inviate via mail ai responsabili e dagli incontri vengono redatti dei memo allegati all’analisi del conto economico gestionale mensile.
Ad oggi questa funzione non è attiva.
</t>
  </si>
  <si>
    <t xml:space="preserve">In seguito al ricevimento della richiesta di offerta da parte di un cliente privato o alla pubblicazione di un bando pubblico  il Responsabile di Area ( generalmente Raccolta e Decoro e servizio Parcheggio e Aree di Sosta) con il supporto del servizio Customer Care predispone l’offerta sulla base delle seguenti valutazioni:
• un’analisi di pre-fattibilità tecnica (se necessario), con il supporto della Direzione tecnica e operations 
• valutazione di costi e scelte logistiche a cura del Resp. di Area
• verifica della solvibilità, svolta dalla Funzione Amministrazione Contabilità e Finanza.
Per determinare la preventivazione dei costi e per formulare l'offerta tecnico- economica il Resp. di Area richiede una preventivazione a  tre possibili fornitori ( se possible iscritti all’Albo), con la specificazione  di indicare oltre alla nota economica anche della nota tecnica del preventivo.
Le preventivazioni tecnico - economiche dovranno pervenire  perentoriamente in forma scritta al Resp. di Area.
Il Resp. di Area dovrà esprimere un giudizio scritto su quale delle preventivazioni risulta essere la più vantaggiosa in termini tecnico-economici ed in comparazione con il rate di mercato per il servizio prestato.
I potenziali fornitori candidati alla preventivazione al fine dell'offerta al cliente finale ( pubblico o privato) dovranno essere perentoriamente  selezionati  tra quelli presenti nell'Albo fornitori di ASM Codogno.
Tutte le comunicazioni  ai potenziali fornitori  dovranno essere redatte  dal Resp. di Area in forma scritta tramite e-mail; le e-mail dovranno essere conservate.
 Raccolte tutte le informazioni, il Resp. di Area con il supporto del servizio Customer Care stabilisce il prezzo ,le modalità di fornitura, i tempi di fornitura e dei potenziali fornitori e redige l’offerta \ progetto tecnico che trasmette al cliente ( pubblico o privato) previa autorizzazione della Direzione Tecnica e della Direzione Tecnica 
Il Resp, di Area definisce il prezzo sulla base del prezzo di mercato, dei costi di servizio , e della richiesta esplicita del cliente. 
Al termine della/e negoziazione/i  con cliente privato o ad affidamento dell'incarico con gara pubblica , il cliente trasmette l’ordine ; il Resp. di Area -Ufficio , dietro la supervisione del Direttore Tecnico  e operations che provvede alla validazione commerciale dello stesso, cioè svolge un controllo della conformità dell’ordine rispetto all’offerta commerciale e della conformità tra le quantità negoziate e quelle ordinate. 
L'iter di selezione dei fornitori per l'espletamento dei servizi incaricati, viene attuato seguendo la procedura ordinaria, nei limiti di costo stabili, senza privilegiare i fornitori che si sono individuati per la redazione del preventivo.
</t>
  </si>
  <si>
    <t xml:space="preserve">Direzione Tecnica
Amministrazione contabilità e finanza
Controllo di Gestione
Internal Audit
</t>
  </si>
  <si>
    <t xml:space="preserve">Il Resp di Area richiedente, emette la Richiesta di Acquisto mediante comunicazione scritta emissione richiesta d'acquisto (RDA) completa di tutte le informazioni necessarie per identificarne esplicitamente l'oggetto.
La Richiesta di Acquisto può essere avanzata  solo dai soggetti titolati  secondo il Plafond Acquisti approvato dal Cd.A  (che possono essere  Resp di Area, dal Direttore Tecnico e Operation o dalla Direzione Tecnica, dalla Direzione Amministrazione, contabilità e finanza, dalla Direzione IT, dalla Direzione  Legale e compliance  a seconda della pertinenza e competenza specifica).
In caso di prolungata assenza di un Resp. di Area o più genericamente di un soggetto titolato( vedi sopra), la facoltà di emettere richiesta d'acquisto (RDA)  potrà essere affidata solo ad un superiore gerarchico o da un subordinato in sostituzione, autorizzato dal Resp. di Area stesso ed elencato con il supporto di questi e del Direttore Generale .
La richiesta dovrà essere:
  univocamente identificabile
  completa di tutte le informazioni necessarie per identificarne esplicitamente l'oggetto (capitolato tecnico) allo scopo di rendere possibile l'avvio della successiva fase di aggiudicazione della fornitura
  completa di tutte le informazioni necessarie per imputare correttamente il costo (centro di costo, progetto, commessa). Se viene segnalato un fornitore preferenziale, il Resp. Area deve esplicitare le motivazioni della segnalazione (es. leader nel settore non ancora iscritto all’Albo, etc)
  evidenziante  la richiesta di coinvolgimento del RSPP per acquisto di nuove tipologie di mezzi, attrezzature, impianti e macchinari
L'Ufficio appalti e Contratti verifica la correttezza formale della richiesta e la pertinenza in relazione soggetto al richiedente se titolato.
la Funzione Amministrazione, contabilità e finanza  e  Controllo di Gestione ( conformità a centro di costo) svolge a campione un controllo della correttezza formale della stessa,
 Una volta approvata la Richiesta d'Acquisto viene successivamente  trasmessa alla Funzione Appalti e Contratti per l'avvio della fase di Selezione e prequalifica dei fornitori , consulenti e collaboratori.
L'RSPP, su impulso del Dirigente per la sicurezza ex art. 2 del Dlgs 81/08  verifica su richiesta del richiedente  la rispondenza della proposta di fornitura.
Tra gli elementi di valutazione  da parte  del RSPP  possono riguardare;
  nuove tipologie di mezzi, 
  attrezzature, 
  impianti e macchinari,
  Sostanze Pericolose ( per cui è richiesta valutazione  della SDS in collaborazione con il Medico Competente)
  Stima dei costi della sicurezza per contratti d'opera e appalti
</t>
  </si>
  <si>
    <t>Presidente CdA
Direttore Generale+K11
Resp. Area - Direzioni</t>
  </si>
  <si>
    <t>Segregazione delle funzioni: 
L’attività di gestione del ciclo fiscale appare segregata in quanto tutti gli adempimenti vengono svolti dalla Funzione Amministrazione, Controllo e Finanza, verificati ed approvati, annualmente, da parte della società di revisione e del Collegio Sindacale. 
Principi di comportamento: 
Il Protocollo pper la gestione della contabilità, Bilancio, operazioni sul patrimonio e flussi contabili societari. prevede che tutta la documentazione e i relativi allegati vengano predisposti in conformità con gli adempimenti previsti dalle normative.
Controlli specifici: 
I dati relativi agli adempimenti fiscali sono generati dal sistema.
Controllo, da parte di un consulente esterno, delle dichiarazioni predisposte dalla Funzione Amministrazione Controllo e Finanza relative al calcolo dell’IRES e dell’IRAP. 
Svolgimento di controlli annuali da parte del Collegio Sindacale e della Società di Revisione. 
Tracciabilità del processo decisionale e archiviazione: 
Conservazione ed archiviazione delle Dichiarazioni.</t>
  </si>
  <si>
    <t>L'attività di gestione del ciclo fiscale potrebbe presentare il rischio di commissione, anche a titolo di concorso con altre funzioni aziendali, dei reati di:
- truffa aggravata ai danni dello Stato, nell'ipotesi in cui la società alteri dolosamente il contenuto della documentazione destinata agli Enti Pubblici competenti (a es. INPS e INAIL, Agenzia delle Entrate), al fine di ottenere un illecito vantaggio (es. mancata applicazione di sanzioni);
- frode informatica in caso di alterazione del funzionamento del sistema telematico o dei dati (ad esempio: comunicazioni e segnalazioni obbligatorie relativamente al personale), delle informazioni o dei programmi del sistema telematico all'Agenzia delle entrate per ottenere un ingiusto profitto.
Nel caso specifico delle fattispecie corruttive (Indebita percezione di contributi, finanziamenti o altre erogazioni da parte dello Stato o di altro ente pubblico o delle Comunità europee) per la natura giuridica della Società in House l'attività di gestione del ciclo fiscale porebbe rappresentare profilo di rischio corruttivo ex legge 190/2012  a titolo esemplificativo e non esaustivo quando l'organo di Presidenza    o la Direzione Tecnica e la  fuznione  Responsabile Amministrazione , contabilità e finanza preposta alla gestione economico-amministrativa dell'ente  fornisca informazione artatamente  non veritiere, alterate e mendaci per nascondere situazioni di dissesto finanziario che comportino la ristrutturazione aziendale o la risoluzione del mandato affidato dagli organi d'indirizzo politico.</t>
  </si>
  <si>
    <r>
      <rPr>
        <b/>
        <sz val="11"/>
        <rFont val="Calibri"/>
        <family val="2"/>
        <scheme val="minor"/>
      </rPr>
      <t>Segregazione delle funzioni: 
L’attività appare segregata in quanto la richiesta di permessi, condoni e autorizzazioni viene effettuata dalla Direzione  Tecnica , approvata dal Legale Rappresentante  o dal C.d.A. ( per interventi sui lavori superiori ai 500.000 euro) e la gestione delle attività di urbanistica ed edilizia è affidata ad un Project Manager incaricato dall’Ufficio Tecnico e supervisionato da un referente dell'Area interessata
Principi di comportamento:</t>
    </r>
    <r>
      <rPr>
        <sz val="11"/>
        <rFont val="Calibri"/>
        <family val="2"/>
        <scheme val="minor"/>
      </rPr>
      <t xml:space="preserve">
Secondo quanto prescritto dal Codice Etico, i rapporti con i Pubblici Funzionari devono essere improntati a chiarezza, trasparenza e professionalità; al riconoscimento dei rispettivi ruoli e strutture organizzative, e in ogni caso al rispetto delle normative applicabili. In nessun caso i Destinatari del Codice devono promettere o versare danaro od altri beni o concedere altre utilità a Pubblici Funzionari con la finalità di promuovere o favorire interessi della Società, neppure a seguito di illecite pressioni. 
</t>
    </r>
    <r>
      <rPr>
        <b/>
        <sz val="11"/>
        <rFont val="Calibri"/>
        <family val="2"/>
        <scheme val="minor"/>
      </rPr>
      <t xml:space="preserve">Controlli specifici: </t>
    </r>
    <r>
      <rPr>
        <sz val="11"/>
        <rFont val="Calibri"/>
        <family val="2"/>
        <scheme val="minor"/>
      </rPr>
      <t xml:space="preserve">
Sottoscrizione, da parte del Direttore Generale , delle richieste di permessi, condoni, successioni.
</t>
    </r>
    <r>
      <rPr>
        <b/>
        <sz val="11"/>
        <rFont val="Calibri"/>
        <family val="2"/>
        <scheme val="minor"/>
      </rPr>
      <t xml:space="preserve">Tracciabilità del processo decisionale e archiviazione: </t>
    </r>
    <r>
      <rPr>
        <sz val="11"/>
        <rFont val="Calibri"/>
        <family val="2"/>
        <scheme val="minor"/>
      </rPr>
      <t xml:space="preserve">
Archiviazione della documentazione di edificabilità ed agibilità presso Direzione Tecnica e Operations.
</t>
    </r>
  </si>
  <si>
    <t xml:space="preserve">Segregazione delle funzioni: 
Il processo appare segregato in quanto l’emissione della specifica tecnica viene autorizzata dal Direttore Generale   eseguita dal Resp. Area e controllata  dalla Direzione Tecnica 
Principi di comportamento:
Il Codice Etico riconosce il ruolo di primaria importanza rivestito dai fornitori per lo sviluppo della Società. ASM Codogno seleziona i fornitori tenendo conto di qualità, costo, puntualità e servizio offerti. 
La Società assicura che il proprio personale selezioni i fornitori nel rispetto delle procedure interne atte ad assicurare la scelta del fornitore che offra le migliori prestazioni. 
Controlli specifici: 
Si evidenzia una forte segregazione nell’attività di allineamento tecnico e selezione dell’offerta mediante l’effettuazione di una valutazione tecnica da parte dell’Ufficio Tecnico e di una valutazione economica da parte dell’Ufficio Acquisti.
La specifica tecnica viene redatta in word, stampata, firmata in calce, scansionata, salvata in formato pdf e archiviata dall’Ufficio Tecnico in seguito all’apposizione dell’indice di revisione e del codice del protocollo. Il fornitore firma tutte le pagine della specifica tecnica e invia una conferma tramite mail.
Tracciabilità del processo decisionale e archiviazione: 
Tracciabilità del processo decisionale mediante mail 
Conservazione, da parte dell’Ufficio Tecnico, della specifica tecnica </t>
  </si>
  <si>
    <t xml:space="preserve">Segregazione delle funzioni: 
L’attività relativa alla predisposizione del Modello 770 appare segregata in quanto gli importi vengono calcolati dalla Funzione Amministrazione del Personale 
Principi di comportamento:
Il Protocollo per la gestione delle risorse umane dispone che i Destinatari del documento agiscano costantemente con trasparenza e chiarezza, rispettando rigorosamente le procedure previste dalle norme applicabili, e quindi presentando dichiarazioni e documenti completi ed attinenti le attività per le quali i benefici possano essere legittimamente ottenuti (a titolo esemplificativo, nel caso di assunzione di personale con contratto di formazione e lavoro, la Società potrebbe trarre dei benefici economici nel caso di dichiarazioni mendaci in merito ai versamenti contributivi).  
Controlli specifici: 
Controlli sugli importi calcolati da parte della Funzione Amministrazione del Personale.
Elaborazione, redazione e presentazione con precisione e puntualità delle denunce richieste.
Tracciabilità del processo decisionale e archiviazione: 
Conservazione, da parte della Funzione Amministrazione del personale, della documentazione relativa agli adempimenti fiscali per dieci anni. </t>
  </si>
  <si>
    <t>Si consiglia di formalizzare un'apposita procedura per la gestione dell'attività di tipula ed esecuzione dei contratti con la clientela pubblica e privata.
Si raccomanda di effettuare verifiche periodiche rispetto alla corretta adozione  della procedura- protocollo</t>
  </si>
  <si>
    <t xml:space="preserve">Segregazione delle funzioni: 
L’attività appare segregata in quanto la subordinata al Legale Rappresentante  Direzione Tecnica e operation  gestisce  l’ordine , e la Funzione  Responsabile di Area previa supervisione delle Funzione Amministrazione e Finanza autorizza l’emissione della fattura. 
Controlli specifici: 
Sforamenti del fido devono essere autorizzati dalle Direzione Tecnica  e dalla Funzione Amministrazione Contabilità e Finanza
Produzione di apposita reportistica quale strumento di controllo dei crediti.
Registrazione, da parte della Funzione Amministrazione  Contabilità e Finanza, delle fatture entro i termini legali e pagamento delle stesse subordinato ai controlli di conformità a cura dei Responsabili di Area
Registrazione, da parte della Funzione Amministrazione e Finanza, con accuratezza di fatture, resi e abbuoni, solo se autorizzati.
Svolgimento di specifici controlli sul cliente mediante la raccolta di informazioni circa la valutazione di: redditività economica, solvibilità patrimoniale e capacità finanziaria di far fronte alle passività relative al cliente ed al Gruppo di appartenenza e, se ritenuto necessario, richiesta del casellario giudiziale.
Tracciabilità del processo decisionale e archiviazione: 
Archiviazione di una “scheda profilo cliente” contenente le informazioni raccolte circa la valutazione della solvibilità del fornitore.
Tracciabilità della gestione delle fatture attive mediante Sistema informativo
</t>
  </si>
  <si>
    <t>tipula ed esecuzione dei contratti con la clientela pubblica e privata</t>
  </si>
  <si>
    <t>Area
Amministrazione 
"Consiglio d'amministrazione
Direzione Tecnica
Legale Rappresentante
"</t>
  </si>
  <si>
    <t>"Area
Amministrazione 
""Consiglio d'amministrazione
Direzione Tecnica
Legale Rappresentante
"""</t>
  </si>
  <si>
    <t xml:space="preserve">Responsabile della Conformità
Legale Rappresentante
Direzione tecnica </t>
  </si>
  <si>
    <t xml:space="preserve">Segregazione delle funzioni: 
L’attività appare segregata in quanto  la gestione dei Rifiuti Abbandonati è affidata ala Direzione  Tecnica e Operations. L'area è sottoposta a a campionamenti e monitoraggi specifici e controlli periodici  
Principi di comportamento:
Il Codice Etico riconosce il ruolo di primaria importanza rivestito dai fornitori per lo sviluppo della Società. ASM Codogno seleziona i fornitori tenendo conto di qualità, costo, puntualità e servizio offerti. 
La Società assicura che il proprio personale selezioni i fornitori nel rispetto delle procedure interne atte ad assicurare la scelta del fornitore che offra le migliori prestazioni. 
Il codice Etico, inoltre, vieta espressamente al personale della Società di accettare compensi, omaggi o trattamenti di favore da parte di fornitori, finalizzate, o comunque idonee, a indurli alla violazione del Codice stesso. Ciascun dipendente ha l’obbligo di informare il proprio superiore gerarchico delle offerte ricevute in tal senso, che provvederà ad informare l’Organismo di Vigilanza o la Direzione Risorse Umane. 
Controlli specifici: 
Comunicazioni al Committente come da richiesta di capitolato \ contratto
Rapport di verifica e monitoraggio periodico possessoe mantenimento dei requisiti della filiera dei rifiuti
Attività ispettive periodiche verbalizzate  per monitorare l'efficacia del servizio 
Attività ispettive periodiche verbalizzate  per riscontrare capienza destino
</t>
  </si>
  <si>
    <t xml:space="preserve">Segregazione delle funzioni: 
L’attività appare segregata
Controlli specifici: 
Produzione di apposita reportistica quale strumento di controllo dei crediti.
Registrazione, da parte della Funzione Amministrazione  Contabilità e Finanza, delle fatture entro i termini legali e pagamento delle stesse subordinato ai controlli di conformità a cura dei Responsabili di Area
Registrazione, da parte della Funzione Amministrazione e Finanza, con accuratezza di fatture, resi e abbuoni, solo se autorizzati.
Tracciabilità del processo decisionale e archiviazione: 
Tracciabilità della gestione delle fatture attive mediante Sistema informativo
</t>
  </si>
  <si>
    <t xml:space="preserve">Legale Rappresentante
</t>
  </si>
  <si>
    <t xml:space="preserve">Amministrazione Contabilità e Finanza
</t>
  </si>
  <si>
    <t>Amministrazione Contabilità e Finanza</t>
  </si>
  <si>
    <t>legale Rappresentante</t>
  </si>
  <si>
    <t>consulente IT</t>
  </si>
  <si>
    <t xml:space="preserve">
Presidenza</t>
  </si>
  <si>
    <t xml:space="preserve">Direzione Tecnica e operations
</t>
  </si>
  <si>
    <t xml:space="preserve">Direzione Tecnica e operations
</t>
  </si>
  <si>
    <t xml:space="preserve"> Ufficio Acquisti, Presidenza e Direzione</t>
  </si>
  <si>
    <t xml:space="preserve">Datore di Lavoro\ </t>
  </si>
  <si>
    <t>Ufficio Risorse Umane
Direzione Tecnica 
Commissione di Concorso</t>
  </si>
  <si>
    <t xml:space="preserve">L’attività ha inizio con l’invio, da parte della Funzione richiedente (Direttori e/o Responsabili di Area e/o Ufficio, e il Datore di Lavoro) alla Funzione Risorse Umane, della richiesta di assunzione di nuovo personale. Tale richiesta viene emessa tramite MDX 615 Modulo richiesta Selezione  nella quale la Funzione richiedente deve indicare il profilo professionale da ricoprire ed il motivo della richiesta. 
La richiesta   viene integrata a job description   
L'UFF. Amministrativo  e  Controllo di Gestione-  riceve richiesta  e d individua la copertura a budget  effettuando un'analisi della fattibilità, verifica le richieste  del responsabile in termini di copertura finanziaria.
La Direzione Tecnica supportata dal Ufficio  Risorse Umane  valuta se  in organico  è già  presente una risorsa con  rispondenza dei requisiti nel caso di individuazione di risorse interne  - mobilità interna - valutare  idonee  dal punto di vista  tecnico professionale e rispetto alla mansione.
La Direzione Tecnica supportata dal Ufficio  Risorse Umane  accerta l'irreperibilità interna e l’indisponibilità delle figure richieste e da l'avvio all'iter per il concorso di selezione del personale
 Avviso di selezione :
Profilo professionale  richiesto   pubblicato con bando di concorso secondo le modalità previste dalla legge  su  sito web “Società Trasparente”
Job description  - sottoscritta dal Resp. di Area e Direttore Generale  ( AD)
Nomina commissione giudicatrice ( i quali sottoscrivono  dichiarazione in merito all'obbligo di comunicare possibili condizioni di conflittualità  nel processo di selezione dei candidati)  Attraverso criterio di turnazione  vengono definiti requisiti membri commissione
Iter di valutazione:
Prima vagliatura  CV  -titoli e requisiti
i selezionati per titoli accedono alle prove d’esame 
convocazione  con pubblicazione sul sito e a mezzo raccomandata  per prova scritta e\o orale
 Eventuale Test  prova scritta  e\o prova orale e\o prova pratica
Griglia valutativa
pubblicate le selezioni
</t>
  </si>
  <si>
    <t xml:space="preserve">
.Si raccomanda di provvedere all'aggiornamento \ approvazione del profilo rispondente  alla candidatura con bando di concorso.
Si raccomanda di rivedere la procedura  di selezione del personale distinguendola da quella  di  incarico a professionisti.
Prevedere clausola vizi di conflittualità  per membri commissione di selezione del personale.
 Per  Agenzia somministrazione  definire clausola vizi di conflittualità e limitazione  libertà negoziale.
</t>
  </si>
  <si>
    <t>Funzione  Risorse Umane
Direzione Tecnica</t>
  </si>
  <si>
    <t xml:space="preserve">ASM Codogno  adotta un  sistema informativo  di pre- qualifica  dei fornitori e di iscrizioni all'Albo Fornitori denominato NET SIL  e destinato  a tutti gli utilizzatori- Resp. di Area- Ufficio.
La definizione dei criteri di pre qualifica viene operato dai Resp. di Area,  con il supporto del RSPP ( per la determinazione dei requisiti di pre- qualifica in adempimento degli obblighi in materia di salute e sicurezza sul luogo di lavoro) della Direzione Legale e Compliance ( per le pertinenze relative alla prevenzione della Corruzione e per i requisiti ambientali delle forniture  e consulenze) e dell'Ufficio Appalti e Contratti (per la verifica della corretta  compilazione della check di pre-qualifica) e dell'Information Tecnology (per l'aggiornamento del Sistema Informativo NET SIL ai fini della  pre-qualifica dei fornitori).
I potenziali fornitori possono iscriversi spontaneamente nell'Albo  Fornitori 
L'albo Fornitori  nel processo di qualificazione presenta una sezione espressamente  dedicata per Consulenti e collaboratori.
Ogni consulente e fornitore  che intende candidarsi  dovrà presentare e sottoscrivere apposita clausola di prevenzione della corruzione e trasparenza, pervia mancata pre-qualifica dello stesso.
</t>
  </si>
  <si>
    <t>Direzione Tecnica 
Responsabile Conformità
Amministrazione Finanza e controllo</t>
  </si>
  <si>
    <t>Direzione Tecnica 
Responsabile Conformità
Amministrazione Finanza e controllo
Commissione di Gara</t>
  </si>
  <si>
    <t xml:space="preserve">Responsabile della Conformità
</t>
  </si>
  <si>
    <t>Responsabile della Conformità</t>
  </si>
  <si>
    <t>Responsabile della Conformità
Legale Rappresentante
Direzione tecnica 
Amministrazione</t>
  </si>
  <si>
    <t>Direzione Tecnica
SPP</t>
  </si>
  <si>
    <t>"Direzione Tecnica
SPP"</t>
  </si>
  <si>
    <t>Il Responsabile della Funzione i occupa della gestione dei contenziosi attivi e passivi della Società, ad eccezione dei contenziosi di natura tributaria, gestiti dalla Funzione Amministrazione contabilità e Finanza.
Il Responsabile della Funzione Legale, in seguito alla ricezione di una segnalazione da parte di una Funzione aziendale o dell’Organismo di Vigilanza, dell’avvenuta o presunta violazione, valuta, congiuntamente alle Funzioni interessate, i contenuti, la consistenza e la pertinenza della segnalazione stessa ed esamina la normativa di riferimento e la casistica giurisprudenziale in materia.
Il Responsabile della Funzione Legale esamina le criticità relative alle controversie attuali o potenziali e valuta, congiuntamente al Presidente/Direttore Generale e con il supporto di eventuali legali esterni, l’apertura di un contenzioso in sede processuale. 
La causa viene gestita interamente da un legale esterno; il Responsabile della Funzione Legale coordina i legali incaricati, verifica tutti gli atti prodotti e conserva in appositi fascicoli tutta la documentazione a supporto dei contenziosi.
Nel caso in cui si accerti un’effettiva violazione del Codice Etico, il Responsabile della Funzione Legale ne da tempestiva comunicazione al Responsabile della Funzione interessata e all’Organismo di Vigilanza, suggerendo le misure correttive da adottare.
Infine, il Responsabile della Funzione Legale richiede evidenza delle azioni correttive intraprese e redige semestralmente un report contenente le informazioni generali sui contenzioni in essere o conclusi, lo stato degli stessi e le azioni correttive adottate, che trasmette al Presidente/Direttore Generale .</t>
  </si>
  <si>
    <t xml:space="preserve">
ASM CODOGNO
ALLEGATO 2 PTPCT  REPOSITORY DEI RISCHI rev.0
PTPCT - MOGC 231/01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</si>
</sst>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0"/>
      <name val="Arial"/>
    </font>
    <font>
      <sz val="11"/>
      <color theme="1"/>
      <name val="Calibri"/>
      <family val="2"/>
      <scheme val="minor"/>
    </font>
    <font>
      <sz val="11"/>
      <color theme="1"/>
      <name val="Calibri"/>
      <family val="2"/>
      <scheme val="minor"/>
    </font>
    <font>
      <sz val="10"/>
      <name val="Arial"/>
      <family val="2"/>
    </font>
    <font>
      <sz val="16"/>
      <name val="Arial"/>
      <family val="2"/>
    </font>
    <font>
      <sz val="10"/>
      <name val="Times New Roman"/>
      <family val="1"/>
    </font>
    <font>
      <sz val="8"/>
      <name val="Arial"/>
      <family val="2"/>
    </font>
    <font>
      <b/>
      <sz val="10"/>
      <name val="Arial"/>
      <family val="2"/>
    </font>
    <font>
      <b/>
      <sz val="12"/>
      <name val="Times New Roman"/>
      <family val="1"/>
    </font>
    <font>
      <sz val="10"/>
      <name val="Arial"/>
      <family val="2"/>
    </font>
    <font>
      <sz val="10"/>
      <name val="Arial"/>
      <family val="2"/>
    </font>
    <font>
      <u/>
      <sz val="10"/>
      <color theme="10"/>
      <name val="Arial"/>
      <family val="2"/>
    </font>
    <font>
      <u/>
      <sz val="10"/>
      <color theme="11"/>
      <name val="Arial"/>
      <family val="2"/>
    </font>
    <font>
      <b/>
      <sz val="11"/>
      <name val="Candara"/>
      <family val="2"/>
    </font>
    <font>
      <sz val="11"/>
      <name val="Candara"/>
      <family val="2"/>
    </font>
    <font>
      <sz val="11"/>
      <color indexed="9"/>
      <name val="Candara"/>
      <family val="2"/>
    </font>
    <font>
      <b/>
      <sz val="11"/>
      <color indexed="9"/>
      <name val="Candara"/>
      <family val="2"/>
    </font>
    <font>
      <sz val="11"/>
      <color indexed="10"/>
      <name val="Candara"/>
      <family val="2"/>
    </font>
    <font>
      <b/>
      <sz val="11"/>
      <color theme="0"/>
      <name val="Candara"/>
      <family val="2"/>
    </font>
    <font>
      <b/>
      <sz val="14"/>
      <name val="Candara"/>
      <family val="2"/>
    </font>
    <font>
      <b/>
      <sz val="12"/>
      <name val="Candara"/>
      <family val="2"/>
    </font>
    <font>
      <sz val="10"/>
      <name val="Candara"/>
      <family val="2"/>
    </font>
    <font>
      <b/>
      <sz val="10"/>
      <name val="Candara"/>
      <family val="2"/>
    </font>
    <font>
      <sz val="12"/>
      <name val="Candara"/>
      <family val="2"/>
    </font>
    <font>
      <sz val="28"/>
      <name val="Candara"/>
      <family val="2"/>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11"/>
      <color indexed="9"/>
      <name val="Calibri"/>
      <family val="2"/>
      <scheme val="minor"/>
    </font>
    <font>
      <sz val="11"/>
      <color indexed="8"/>
      <name val="Calibri"/>
      <family val="2"/>
      <scheme val="minor"/>
    </font>
    <font>
      <b/>
      <sz val="11"/>
      <color indexed="8"/>
      <name val="Calibri"/>
      <family val="2"/>
      <scheme val="minor"/>
    </font>
    <font>
      <sz val="11"/>
      <color rgb="FF000000"/>
      <name val="Calibri"/>
      <family val="2"/>
      <scheme val="minor"/>
    </font>
    <font>
      <b/>
      <sz val="11"/>
      <color rgb="FF000000"/>
      <name val="Calibri"/>
      <family val="2"/>
      <scheme val="minor"/>
    </font>
    <font>
      <sz val="11"/>
      <name val="Calibri"/>
      <family val="2"/>
    </font>
    <font>
      <strike/>
      <sz val="11"/>
      <name val="Calibri"/>
      <family val="2"/>
      <scheme val="minor"/>
    </font>
    <font>
      <sz val="11"/>
      <color theme="1"/>
      <name val="Calibri (Corpo)"/>
    </font>
  </fonts>
  <fills count="15">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10"/>
        <bgColor indexed="64"/>
      </patternFill>
    </fill>
    <fill>
      <patternFill patternType="solid">
        <fgColor indexed="9"/>
        <bgColor indexed="64"/>
      </patternFill>
    </fill>
    <fill>
      <patternFill patternType="solid">
        <fgColor indexed="55"/>
        <bgColor indexed="64"/>
      </patternFill>
    </fill>
    <fill>
      <patternFill patternType="solid">
        <fgColor indexed="51"/>
        <bgColor indexed="64"/>
      </patternFill>
    </fill>
    <fill>
      <patternFill patternType="solid">
        <fgColor indexed="22"/>
        <bgColor indexed="64"/>
      </patternFill>
    </fill>
    <fill>
      <patternFill patternType="solid">
        <fgColor theme="0"/>
        <bgColor indexed="64"/>
      </patternFill>
    </fill>
    <fill>
      <patternFill patternType="solid">
        <fgColor theme="0" tint="-0.499984740745262"/>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theme="0"/>
      </left>
      <right style="thin">
        <color theme="0"/>
      </right>
      <top style="thin">
        <color theme="0"/>
      </top>
      <bottom style="thin">
        <color theme="0"/>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right style="medium">
        <color indexed="64"/>
      </right>
      <top style="thin">
        <color indexed="64"/>
      </top>
      <bottom style="thin">
        <color indexed="64"/>
      </bottom>
      <diagonal/>
    </border>
  </borders>
  <cellStyleXfs count="55">
    <xf numFmtId="0" fontId="0" fillId="0" borderId="0"/>
    <xf numFmtId="0" fontId="10" fillId="0" borderId="0"/>
    <xf numFmtId="0" fontId="9"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214">
    <xf numFmtId="0" fontId="0" fillId="0" borderId="0" xfId="0"/>
    <xf numFmtId="0" fontId="4" fillId="0" borderId="0" xfId="0" applyFont="1" applyProtection="1">
      <protection locked="0"/>
    </xf>
    <xf numFmtId="0" fontId="0" fillId="0" borderId="0" xfId="0" applyProtection="1">
      <protection locked="0"/>
    </xf>
    <xf numFmtId="0" fontId="5" fillId="0" borderId="0" xfId="0" applyFont="1" applyAlignment="1" applyProtection="1">
      <alignment horizontal="justify" vertical="center"/>
      <protection locked="0"/>
    </xf>
    <xf numFmtId="0" fontId="0" fillId="0" borderId="0" xfId="0" applyAlignment="1" applyProtection="1">
      <alignment wrapText="1"/>
      <protection locked="0"/>
    </xf>
    <xf numFmtId="0" fontId="0" fillId="0" borderId="0" xfId="0" applyAlignment="1">
      <alignment wrapText="1"/>
    </xf>
    <xf numFmtId="0" fontId="0" fillId="0" borderId="2" xfId="0" applyBorder="1"/>
    <xf numFmtId="0" fontId="0" fillId="5" borderId="3" xfId="0" applyFill="1" applyBorder="1"/>
    <xf numFmtId="0" fontId="0" fillId="5" borderId="0" xfId="0" applyFill="1" applyBorder="1"/>
    <xf numFmtId="0" fontId="0" fillId="5" borderId="8" xfId="0" applyFill="1" applyBorder="1"/>
    <xf numFmtId="0" fontId="0" fillId="5" borderId="2" xfId="0" applyFill="1" applyBorder="1"/>
    <xf numFmtId="0" fontId="0" fillId="5" borderId="9" xfId="0" applyFill="1" applyBorder="1"/>
    <xf numFmtId="0" fontId="3" fillId="9" borderId="20"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0" fillId="9" borderId="20" xfId="0" applyFill="1" applyBorder="1" applyAlignment="1">
      <alignment horizontal="center" vertical="center" wrapText="1"/>
    </xf>
    <xf numFmtId="0" fontId="0" fillId="9" borderId="20" xfId="0" applyNumberFormat="1" applyFill="1" applyBorder="1" applyAlignment="1">
      <alignment horizontal="center" vertical="center" wrapText="1"/>
    </xf>
    <xf numFmtId="0" fontId="7" fillId="9" borderId="20" xfId="0" applyNumberFormat="1" applyFont="1" applyFill="1" applyBorder="1" applyAlignment="1">
      <alignment horizontal="center" vertical="center" wrapText="1"/>
    </xf>
    <xf numFmtId="0" fontId="13"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vertical="center" wrapText="1"/>
      <protection locked="0"/>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xf>
    <xf numFmtId="0" fontId="14" fillId="0" borderId="0" xfId="0" applyFont="1" applyFill="1" applyAlignment="1" applyProtection="1">
      <alignment horizontal="left" vertical="center"/>
      <protection locked="0"/>
    </xf>
    <xf numFmtId="0" fontId="14" fillId="0" borderId="0" xfId="0" applyFont="1" applyFill="1" applyAlignment="1" applyProtection="1">
      <alignment horizontal="center" vertical="center"/>
      <protection locked="0"/>
    </xf>
    <xf numFmtId="0" fontId="14" fillId="0" borderId="0" xfId="0" applyFont="1" applyFill="1" applyBorder="1" applyAlignment="1" applyProtection="1">
      <alignment horizontal="left" vertical="center"/>
      <protection locked="0"/>
    </xf>
    <xf numFmtId="0" fontId="14" fillId="0" borderId="0"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14" fillId="0" borderId="0" xfId="0" applyFont="1" applyFill="1" applyAlignment="1" applyProtection="1">
      <alignment horizontal="left" vertical="center" wrapText="1"/>
      <protection locked="0"/>
    </xf>
    <xf numFmtId="0" fontId="14" fillId="0" borderId="0" xfId="0" applyFont="1" applyFill="1" applyAlignment="1">
      <alignment horizontal="center" vertical="center"/>
    </xf>
    <xf numFmtId="0" fontId="14" fillId="0" borderId="0" xfId="0" applyFont="1" applyFill="1" applyAlignment="1">
      <alignment horizontal="left" vertical="center" wrapText="1"/>
    </xf>
    <xf numFmtId="0" fontId="14"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applyProtection="1">
      <alignment vertical="center" wrapText="1"/>
      <protection locked="0"/>
    </xf>
    <xf numFmtId="0" fontId="17" fillId="0" borderId="0" xfId="0" applyFont="1" applyFill="1" applyAlignment="1" applyProtection="1">
      <alignment horizontal="left" vertical="center"/>
      <protection locked="0"/>
    </xf>
    <xf numFmtId="0" fontId="17" fillId="0" borderId="0" xfId="0" applyFont="1" applyFill="1" applyBorder="1" applyAlignment="1" applyProtection="1">
      <alignment horizontal="left" vertical="center" wrapText="1"/>
      <protection locked="0"/>
    </xf>
    <xf numFmtId="0" fontId="17" fillId="0" borderId="0" xfId="0" applyFont="1" applyFill="1" applyBorder="1" applyAlignment="1" applyProtection="1">
      <alignment horizontal="left" vertical="center"/>
      <protection locked="0"/>
    </xf>
    <xf numFmtId="0" fontId="14" fillId="0" borderId="0" xfId="0" applyFont="1" applyFill="1" applyAlignment="1" applyProtection="1">
      <alignment horizontal="center" vertical="center" wrapText="1"/>
      <protection locked="0"/>
    </xf>
    <xf numFmtId="0" fontId="0" fillId="5" borderId="0" xfId="0" applyFill="1" applyBorder="1" applyAlignment="1">
      <alignment horizontal="center" vertical="center"/>
    </xf>
    <xf numFmtId="0" fontId="0" fillId="5" borderId="0" xfId="0" applyFill="1" applyBorder="1" applyAlignment="1">
      <alignment horizontal="center" vertical="center" textRotation="90"/>
    </xf>
    <xf numFmtId="0" fontId="14" fillId="0" borderId="0" xfId="0" applyFont="1" applyFill="1" applyAlignment="1">
      <alignment horizontal="left" vertical="center"/>
    </xf>
    <xf numFmtId="49" fontId="14" fillId="0" borderId="0" xfId="0" applyNumberFormat="1" applyFont="1" applyFill="1" applyBorder="1" applyAlignment="1" applyProtection="1">
      <alignment horizontal="left" vertical="center" wrapText="1"/>
      <protection locked="0"/>
    </xf>
    <xf numFmtId="49" fontId="14" fillId="0" borderId="0" xfId="0" applyNumberFormat="1" applyFont="1" applyFill="1" applyBorder="1" applyAlignment="1" applyProtection="1">
      <alignment horizontal="left" vertical="center"/>
      <protection locked="0"/>
    </xf>
    <xf numFmtId="49" fontId="14" fillId="0" borderId="0" xfId="0" applyNumberFormat="1" applyFont="1" applyFill="1" applyAlignment="1" applyProtection="1">
      <alignment horizontal="left" vertical="center"/>
      <protection locked="0"/>
    </xf>
    <xf numFmtId="0" fontId="14" fillId="0" borderId="0" xfId="0" applyNumberFormat="1" applyFont="1" applyFill="1" applyBorder="1" applyAlignment="1" applyProtection="1">
      <alignment horizontal="center" vertical="center" wrapText="1"/>
      <protection hidden="1"/>
    </xf>
    <xf numFmtId="0" fontId="15" fillId="0" borderId="0" xfId="0" applyFont="1" applyFill="1" applyAlignment="1" applyProtection="1">
      <alignment horizontal="center" vertical="center" wrapText="1"/>
      <protection locked="0"/>
    </xf>
    <xf numFmtId="0" fontId="15" fillId="0" borderId="0" xfId="0" applyFont="1" applyFill="1" applyAlignment="1" applyProtection="1">
      <alignment horizontal="center" vertical="center"/>
      <protection locked="0"/>
    </xf>
    <xf numFmtId="0" fontId="8" fillId="0" borderId="0" xfId="0" applyFont="1"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Alignment="1" applyProtection="1">
      <alignment horizontal="justify" vertical="center"/>
      <protection locked="0"/>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0" fontId="21" fillId="6" borderId="4" xfId="0" applyFont="1" applyFill="1" applyBorder="1" applyAlignment="1" applyProtection="1">
      <alignment vertical="center"/>
      <protection locked="0"/>
    </xf>
    <xf numFmtId="0" fontId="21" fillId="6" borderId="3" xfId="0" applyFont="1" applyFill="1" applyBorder="1" applyAlignment="1" applyProtection="1">
      <alignment vertical="center"/>
      <protection locked="0"/>
    </xf>
    <xf numFmtId="0" fontId="13" fillId="0" borderId="1"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23" fillId="0" borderId="0" xfId="0" applyFont="1" applyFill="1" applyBorder="1" applyAlignment="1" applyProtection="1">
      <alignment horizontal="justify" vertical="center"/>
      <protection locked="0"/>
    </xf>
    <xf numFmtId="0" fontId="19" fillId="5" borderId="10" xfId="0" applyFont="1" applyFill="1" applyBorder="1" applyAlignment="1" applyProtection="1">
      <alignment horizontal="center" vertical="center"/>
      <protection locked="0"/>
    </xf>
    <xf numFmtId="0" fontId="16" fillId="10" borderId="23" xfId="0" applyFont="1" applyFill="1" applyBorder="1" applyAlignment="1" applyProtection="1">
      <alignment horizontal="center" vertical="center" wrapText="1"/>
      <protection locked="0"/>
    </xf>
    <xf numFmtId="0" fontId="16" fillId="10" borderId="24" xfId="0" applyFont="1" applyFill="1" applyBorder="1" applyAlignment="1" applyProtection="1">
      <alignment horizontal="center" vertical="center" wrapText="1"/>
      <protection locked="0"/>
    </xf>
    <xf numFmtId="0" fontId="18" fillId="10" borderId="24" xfId="0" applyFont="1" applyFill="1" applyBorder="1" applyAlignment="1" applyProtection="1">
      <alignment horizontal="center" vertical="center" wrapText="1"/>
      <protection locked="0"/>
    </xf>
    <xf numFmtId="49" fontId="16" fillId="10" borderId="24" xfId="0" applyNumberFormat="1" applyFont="1" applyFill="1" applyBorder="1" applyAlignment="1" applyProtection="1">
      <alignment horizontal="center" vertical="center" wrapText="1"/>
      <protection locked="0"/>
    </xf>
    <xf numFmtId="0" fontId="16" fillId="10" borderId="25" xfId="0" applyFont="1" applyFill="1" applyBorder="1" applyAlignment="1" applyProtection="1">
      <alignment horizontal="center" vertical="center" wrapText="1"/>
      <protection locked="0"/>
    </xf>
    <xf numFmtId="0" fontId="0" fillId="5" borderId="4" xfId="0" applyFill="1" applyBorder="1"/>
    <xf numFmtId="0" fontId="0" fillId="5" borderId="27" xfId="0" applyFill="1" applyBorder="1"/>
    <xf numFmtId="0" fontId="0" fillId="5" borderId="28" xfId="0" applyFill="1" applyBorder="1"/>
    <xf numFmtId="0" fontId="0" fillId="0" borderId="15" xfId="0" applyBorder="1"/>
    <xf numFmtId="0" fontId="0" fillId="0" borderId="0" xfId="0" applyFill="1" applyBorder="1" applyProtection="1">
      <protection locked="0"/>
    </xf>
    <xf numFmtId="0" fontId="0" fillId="0" borderId="0" xfId="0" applyFill="1" applyBorder="1" applyAlignment="1" applyProtection="1">
      <alignment wrapText="1"/>
      <protection locked="0"/>
    </xf>
    <xf numFmtId="0" fontId="23" fillId="2" borderId="10" xfId="0" applyFont="1" applyFill="1" applyBorder="1" applyAlignment="1" applyProtection="1">
      <alignment horizontal="justify" vertical="center"/>
      <protection locked="0"/>
    </xf>
    <xf numFmtId="0" fontId="23" fillId="4" borderId="10" xfId="0" applyFont="1" applyFill="1" applyBorder="1" applyAlignment="1" applyProtection="1">
      <alignment horizontal="justify" vertical="center"/>
      <protection locked="0"/>
    </xf>
    <xf numFmtId="0" fontId="23" fillId="3" borderId="10" xfId="0" applyFont="1" applyFill="1" applyBorder="1" applyAlignment="1" applyProtection="1">
      <alignment horizontal="justify" vertical="center"/>
      <protection locked="0"/>
    </xf>
    <xf numFmtId="0" fontId="23" fillId="5" borderId="10" xfId="0" applyFont="1" applyFill="1" applyBorder="1" applyAlignment="1" applyProtection="1">
      <alignment vertical="center"/>
      <protection locked="0"/>
    </xf>
    <xf numFmtId="0" fontId="0" fillId="0" borderId="0" xfId="0" applyFill="1" applyBorder="1" applyAlignment="1" applyProtection="1">
      <alignment horizontal="left"/>
      <protection locked="0"/>
    </xf>
    <xf numFmtId="0" fontId="23" fillId="0" borderId="0" xfId="0" applyFont="1" applyFill="1" applyBorder="1" applyAlignment="1" applyProtection="1">
      <alignment horizontal="left" vertical="center"/>
      <protection locked="0"/>
    </xf>
    <xf numFmtId="0" fontId="16" fillId="10" borderId="31" xfId="0" applyFont="1" applyFill="1" applyBorder="1" applyAlignment="1" applyProtection="1">
      <alignment horizontal="center" vertical="center" wrapText="1"/>
      <protection locked="0"/>
    </xf>
    <xf numFmtId="0" fontId="14" fillId="11" borderId="0" xfId="0" applyFont="1" applyFill="1" applyBorder="1" applyAlignment="1" applyProtection="1">
      <alignment horizontal="center" vertical="center" wrapText="1"/>
      <protection locked="0"/>
    </xf>
    <xf numFmtId="0" fontId="14" fillId="12" borderId="1" xfId="0" applyFont="1" applyFill="1" applyBorder="1" applyAlignment="1" applyProtection="1">
      <alignment horizontal="center" vertical="center" wrapText="1"/>
      <protection locked="0"/>
    </xf>
    <xf numFmtId="0" fontId="14" fillId="12" borderId="32" xfId="0" applyFont="1" applyFill="1" applyBorder="1" applyAlignment="1" applyProtection="1">
      <alignment horizontal="center" vertical="center" wrapText="1"/>
      <protection locked="0"/>
    </xf>
    <xf numFmtId="0" fontId="14" fillId="9" borderId="0" xfId="0" applyFont="1" applyFill="1" applyAlignment="1" applyProtection="1">
      <alignment vertical="center"/>
      <protection locked="0"/>
    </xf>
    <xf numFmtId="0" fontId="14" fillId="9" borderId="0" xfId="0" applyFont="1" applyFill="1" applyBorder="1" applyAlignment="1" applyProtection="1">
      <alignment vertical="center" wrapText="1"/>
      <protection locked="0"/>
    </xf>
    <xf numFmtId="0" fontId="14" fillId="9" borderId="0" xfId="0" applyFont="1" applyFill="1" applyBorder="1" applyAlignment="1" applyProtection="1">
      <alignment vertical="center"/>
      <protection locked="0"/>
    </xf>
    <xf numFmtId="0" fontId="27" fillId="0" borderId="26" xfId="0" applyFont="1" applyFill="1" applyBorder="1" applyAlignment="1" applyProtection="1">
      <alignment horizontal="center" vertical="center" wrapText="1"/>
      <protection locked="0"/>
    </xf>
    <xf numFmtId="0" fontId="27" fillId="0" borderId="12"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protection locked="0"/>
    </xf>
    <xf numFmtId="0" fontId="27"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1" xfId="0" applyNumberFormat="1" applyFont="1" applyFill="1" applyBorder="1" applyAlignment="1" applyProtection="1">
      <alignment horizontal="left" vertical="center" wrapText="1"/>
      <protection locked="0"/>
    </xf>
    <xf numFmtId="0" fontId="27" fillId="0" borderId="1" xfId="0" applyNumberFormat="1" applyFont="1" applyFill="1" applyBorder="1" applyAlignment="1" applyProtection="1">
      <alignment horizontal="center" vertical="center" wrapText="1"/>
      <protection hidden="1"/>
    </xf>
    <xf numFmtId="0" fontId="27" fillId="0" borderId="1" xfId="0" applyNumberFormat="1"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protection locked="0"/>
    </xf>
    <xf numFmtId="0" fontId="27" fillId="0" borderId="5" xfId="0" applyFont="1" applyFill="1" applyBorder="1" applyAlignment="1" applyProtection="1">
      <alignment horizontal="center" vertical="center" wrapText="1"/>
      <protection locked="0"/>
    </xf>
    <xf numFmtId="0" fontId="29" fillId="0" borderId="0" xfId="0" applyFont="1" applyFill="1" applyAlignment="1">
      <alignment vertical="center"/>
    </xf>
    <xf numFmtId="0" fontId="25" fillId="0" borderId="1" xfId="0" applyFont="1" applyFill="1" applyBorder="1" applyAlignment="1">
      <alignment horizontal="center" vertical="center"/>
    </xf>
    <xf numFmtId="0" fontId="27" fillId="0" borderId="1" xfId="0" applyFont="1" applyFill="1" applyBorder="1" applyAlignment="1" applyProtection="1">
      <alignment horizontal="left" vertical="center" wrapText="1"/>
      <protection locked="0"/>
    </xf>
    <xf numFmtId="17" fontId="27" fillId="0" borderId="1" xfId="0" applyNumberFormat="1" applyFont="1" applyFill="1" applyBorder="1" applyAlignment="1" applyProtection="1">
      <alignment vertical="center"/>
      <protection locked="0"/>
    </xf>
    <xf numFmtId="0" fontId="27" fillId="0" borderId="1" xfId="0" applyFont="1" applyFill="1" applyBorder="1" applyAlignment="1" applyProtection="1">
      <alignment vertical="center"/>
      <protection locked="0"/>
    </xf>
    <xf numFmtId="0" fontId="27" fillId="0" borderId="1" xfId="0" applyFont="1" applyFill="1" applyBorder="1" applyAlignment="1" applyProtection="1">
      <alignment vertical="center" wrapText="1"/>
      <protection locked="0"/>
    </xf>
    <xf numFmtId="0" fontId="27" fillId="0" borderId="1" xfId="0" applyFont="1" applyFill="1" applyBorder="1" applyAlignment="1">
      <alignment vertical="center" wrapText="1"/>
    </xf>
    <xf numFmtId="0" fontId="27" fillId="0" borderId="1" xfId="0" quotePrefix="1" applyNumberFormat="1" applyFont="1" applyFill="1" applyBorder="1" applyAlignment="1" applyProtection="1">
      <alignment horizontal="left" vertical="center" wrapText="1"/>
      <protection locked="0"/>
    </xf>
    <xf numFmtId="0" fontId="30" fillId="0" borderId="1" xfId="0" applyFont="1" applyFill="1" applyBorder="1" applyAlignment="1">
      <alignment vertical="center" wrapText="1"/>
    </xf>
    <xf numFmtId="0" fontId="27" fillId="0" borderId="1" xfId="0" applyFont="1" applyFill="1" applyBorder="1" applyAlignment="1" applyProtection="1">
      <alignment horizontal="left" vertical="center"/>
      <protection locked="0"/>
    </xf>
    <xf numFmtId="0" fontId="27" fillId="9" borderId="1" xfId="0" applyNumberFormat="1" applyFont="1" applyFill="1" applyBorder="1" applyAlignment="1" applyProtection="1">
      <alignment vertical="center" wrapText="1"/>
      <protection locked="0"/>
    </xf>
    <xf numFmtId="49" fontId="27" fillId="0" borderId="1" xfId="0" applyNumberFormat="1" applyFont="1" applyFill="1" applyBorder="1" applyAlignment="1" applyProtection="1">
      <alignment horizontal="left" vertical="center" wrapText="1"/>
      <protection locked="0"/>
    </xf>
    <xf numFmtId="0" fontId="27" fillId="9" borderId="26" xfId="0" applyFont="1" applyFill="1" applyBorder="1" applyAlignment="1" applyProtection="1">
      <alignment horizontal="center" vertical="center" wrapText="1"/>
      <protection locked="0"/>
    </xf>
    <xf numFmtId="0" fontId="27" fillId="9" borderId="12" xfId="0" applyFont="1" applyFill="1" applyBorder="1" applyAlignment="1" applyProtection="1">
      <alignment horizontal="center" vertical="center" wrapText="1"/>
      <protection locked="0"/>
    </xf>
    <xf numFmtId="0" fontId="27" fillId="9" borderId="1" xfId="0" applyFont="1" applyFill="1" applyBorder="1" applyAlignment="1" applyProtection="1">
      <alignment horizontal="center" vertical="center" wrapText="1"/>
      <protection locked="0"/>
    </xf>
    <xf numFmtId="0" fontId="30" fillId="9" borderId="1" xfId="0" applyFont="1" applyFill="1" applyBorder="1" applyAlignment="1">
      <alignment vertical="center" wrapText="1"/>
    </xf>
    <xf numFmtId="0" fontId="27" fillId="9" borderId="1" xfId="0" applyFont="1" applyFill="1" applyBorder="1" applyAlignment="1" applyProtection="1">
      <alignment horizontal="left" vertical="center" wrapText="1"/>
      <protection locked="0"/>
    </xf>
    <xf numFmtId="0" fontId="27" fillId="9" borderId="1" xfId="0" applyNumberFormat="1" applyFont="1" applyFill="1" applyBorder="1" applyAlignment="1" applyProtection="1">
      <alignment horizontal="left" vertical="center" wrapText="1"/>
      <protection locked="0"/>
    </xf>
    <xf numFmtId="0" fontId="27" fillId="9" borderId="1" xfId="0" applyNumberFormat="1" applyFont="1" applyFill="1" applyBorder="1" applyAlignment="1" applyProtection="1">
      <alignment horizontal="center" vertical="center" wrapText="1"/>
      <protection hidden="1"/>
    </xf>
    <xf numFmtId="0" fontId="27" fillId="9" borderId="1" xfId="0" applyNumberFormat="1" applyFont="1" applyFill="1" applyBorder="1" applyAlignment="1" applyProtection="1">
      <alignment horizontal="center" vertical="center" wrapText="1"/>
      <protection locked="0"/>
    </xf>
    <xf numFmtId="0" fontId="25" fillId="9" borderId="1" xfId="0" applyNumberFormat="1" applyFont="1" applyFill="1" applyBorder="1" applyAlignment="1" applyProtection="1">
      <alignment horizontal="left" vertical="center" wrapText="1"/>
      <protection locked="0"/>
    </xf>
    <xf numFmtId="0" fontId="27" fillId="9" borderId="1" xfId="0" applyFont="1" applyFill="1" applyBorder="1" applyAlignment="1" applyProtection="1">
      <alignment horizontal="center" vertical="center"/>
      <protection locked="0"/>
    </xf>
    <xf numFmtId="0" fontId="27" fillId="9" borderId="5" xfId="0" applyFont="1" applyFill="1" applyBorder="1" applyAlignment="1" applyProtection="1">
      <alignment horizontal="center" vertical="center" wrapText="1"/>
      <protection locked="0"/>
    </xf>
    <xf numFmtId="0" fontId="25" fillId="9" borderId="1" xfId="0" applyFont="1" applyFill="1" applyBorder="1" applyAlignment="1">
      <alignment horizontal="center" vertical="center"/>
    </xf>
    <xf numFmtId="17" fontId="27" fillId="9" borderId="1" xfId="0" applyNumberFormat="1" applyFont="1" applyFill="1" applyBorder="1" applyAlignment="1" applyProtection="1">
      <alignment vertical="center"/>
      <protection locked="0"/>
    </xf>
    <xf numFmtId="0" fontId="27" fillId="9" borderId="1" xfId="0" applyFont="1" applyFill="1" applyBorder="1" applyAlignment="1" applyProtection="1">
      <alignment vertical="center"/>
      <protection locked="0"/>
    </xf>
    <xf numFmtId="0" fontId="27" fillId="9" borderId="1" xfId="0" applyFont="1" applyFill="1" applyBorder="1" applyAlignment="1" applyProtection="1">
      <alignment vertical="center" wrapText="1"/>
      <protection locked="0"/>
    </xf>
    <xf numFmtId="0" fontId="27" fillId="9" borderId="1" xfId="0" applyFont="1" applyFill="1" applyBorder="1" applyAlignment="1">
      <alignment horizontal="left" vertical="center" wrapText="1"/>
    </xf>
    <xf numFmtId="49" fontId="27" fillId="9" borderId="1" xfId="0" applyNumberFormat="1" applyFont="1" applyFill="1" applyBorder="1" applyAlignment="1" applyProtection="1">
      <alignment horizontal="left" vertical="center" wrapText="1"/>
      <protection locked="0"/>
    </xf>
    <xf numFmtId="0" fontId="27" fillId="9" borderId="1" xfId="0" quotePrefix="1" applyFont="1" applyFill="1" applyBorder="1" applyAlignment="1" applyProtection="1">
      <alignment horizontal="left" vertical="center" wrapText="1"/>
      <protection locked="0"/>
    </xf>
    <xf numFmtId="0" fontId="32" fillId="0" borderId="1" xfId="0" applyFont="1" applyFill="1" applyBorder="1" applyAlignment="1">
      <alignment vertical="center" wrapText="1"/>
    </xf>
    <xf numFmtId="0" fontId="32" fillId="0" borderId="1" xfId="0" applyFont="1" applyFill="1" applyBorder="1" applyAlignment="1">
      <alignment horizontal="center" vertical="center" wrapText="1"/>
    </xf>
    <xf numFmtId="0" fontId="27" fillId="0" borderId="1" xfId="2" quotePrefix="1" applyNumberFormat="1" applyFont="1" applyFill="1" applyBorder="1" applyAlignment="1" applyProtection="1">
      <alignment horizontal="left" vertical="center" wrapText="1"/>
      <protection locked="0"/>
    </xf>
    <xf numFmtId="0" fontId="27" fillId="0" borderId="1" xfId="2" applyFont="1" applyFill="1" applyBorder="1" applyAlignment="1" applyProtection="1">
      <alignment horizontal="left" vertical="center" wrapText="1"/>
      <protection locked="0"/>
    </xf>
    <xf numFmtId="0" fontId="27" fillId="0" borderId="26" xfId="0" applyFont="1" applyFill="1" applyBorder="1" applyAlignment="1">
      <alignment horizontal="center" vertical="center"/>
    </xf>
    <xf numFmtId="0" fontId="27" fillId="9" borderId="1" xfId="0" applyFont="1" applyFill="1" applyBorder="1" applyAlignment="1">
      <alignment vertical="center" wrapText="1"/>
    </xf>
    <xf numFmtId="0" fontId="27" fillId="9" borderId="1" xfId="0" applyFont="1" applyFill="1" applyBorder="1" applyAlignment="1">
      <alignment horizontal="center" vertical="center" wrapText="1"/>
    </xf>
    <xf numFmtId="0" fontId="27" fillId="0" borderId="1" xfId="0" applyNumberFormat="1" applyFont="1" applyFill="1" applyBorder="1" applyAlignment="1" applyProtection="1">
      <alignment vertical="center" wrapText="1"/>
      <protection locked="0"/>
    </xf>
    <xf numFmtId="0" fontId="30" fillId="0" borderId="1" xfId="0" applyFont="1" applyFill="1" applyBorder="1" applyAlignment="1">
      <alignment horizontal="left" vertical="center" wrapText="1"/>
    </xf>
    <xf numFmtId="0" fontId="27" fillId="0" borderId="1" xfId="0" applyFont="1" applyBorder="1" applyAlignment="1">
      <alignment horizontal="center" vertical="center"/>
    </xf>
    <xf numFmtId="0" fontId="27" fillId="9" borderId="1" xfId="0" quotePrefix="1" applyNumberFormat="1" applyFont="1" applyFill="1" applyBorder="1" applyAlignment="1" applyProtection="1">
      <alignment horizontal="left" vertical="center" wrapText="1"/>
      <protection locked="0"/>
    </xf>
    <xf numFmtId="0" fontId="32" fillId="9" borderId="1" xfId="0" applyFont="1" applyFill="1" applyBorder="1" applyAlignment="1">
      <alignment vertical="center" wrapText="1"/>
    </xf>
    <xf numFmtId="17" fontId="27" fillId="0" borderId="1" xfId="0" applyNumberFormat="1" applyFont="1" applyFill="1" applyBorder="1" applyAlignment="1" applyProtection="1">
      <alignment vertical="center" wrapText="1"/>
      <protection locked="0"/>
    </xf>
    <xf numFmtId="0" fontId="27" fillId="0" borderId="32" xfId="0" applyNumberFormat="1" applyFont="1" applyFill="1" applyBorder="1" applyAlignment="1" applyProtection="1">
      <alignment horizontal="center" vertical="center" wrapText="1"/>
      <protection hidden="1"/>
    </xf>
    <xf numFmtId="0" fontId="27" fillId="0" borderId="32" xfId="0" applyNumberFormat="1" applyFont="1" applyFill="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0" fontId="27" fillId="13" borderId="1" xfId="0" quotePrefix="1" applyNumberFormat="1" applyFont="1" applyFill="1" applyBorder="1" applyAlignment="1" applyProtection="1">
      <alignment horizontal="left" vertical="center" wrapText="1"/>
      <protection locked="0"/>
    </xf>
    <xf numFmtId="0" fontId="27" fillId="13" borderId="1" xfId="0" applyFont="1" applyFill="1" applyBorder="1" applyAlignment="1" applyProtection="1">
      <alignment horizontal="left" vertical="center" wrapText="1"/>
      <protection locked="0"/>
    </xf>
    <xf numFmtId="0" fontId="19" fillId="7" borderId="6" xfId="0" applyFont="1" applyFill="1" applyBorder="1" applyAlignment="1" applyProtection="1">
      <alignment horizontal="center" vertical="center"/>
    </xf>
    <xf numFmtId="0" fontId="19" fillId="2" borderId="7" xfId="0" applyFont="1" applyFill="1" applyBorder="1" applyAlignment="1" applyProtection="1">
      <alignment horizontal="center" vertical="center"/>
    </xf>
    <xf numFmtId="0" fontId="34" fillId="9" borderId="12" xfId="0" applyFont="1" applyFill="1" applyBorder="1" applyAlignment="1">
      <alignment horizontal="left" vertical="center" wrapText="1"/>
    </xf>
    <xf numFmtId="0" fontId="34" fillId="9" borderId="12" xfId="0" applyFont="1" applyFill="1" applyBorder="1" applyAlignment="1" applyProtection="1">
      <alignment horizontal="left" vertical="center" wrapText="1"/>
      <protection locked="0"/>
    </xf>
    <xf numFmtId="0" fontId="27" fillId="14" borderId="1" xfId="0" applyNumberFormat="1" applyFont="1" applyFill="1" applyBorder="1" applyAlignment="1" applyProtection="1">
      <alignment horizontal="left" vertical="center" wrapText="1"/>
      <protection locked="0"/>
    </xf>
    <xf numFmtId="0" fontId="27" fillId="14" borderId="1" xfId="0" quotePrefix="1" applyNumberFormat="1" applyFont="1" applyFill="1" applyBorder="1" applyAlignment="1" applyProtection="1">
      <alignment horizontal="left" vertical="center" wrapText="1"/>
      <protection locked="0"/>
    </xf>
    <xf numFmtId="0" fontId="27" fillId="9" borderId="26" xfId="0" applyFont="1" applyFill="1" applyBorder="1" applyAlignment="1">
      <alignment horizontal="center" vertical="center"/>
    </xf>
    <xf numFmtId="0" fontId="27" fillId="9" borderId="12" xfId="0" applyFont="1" applyFill="1" applyBorder="1" applyAlignment="1">
      <alignment horizontal="center" vertical="center"/>
    </xf>
    <xf numFmtId="0" fontId="14" fillId="9" borderId="1" xfId="0" applyFont="1" applyFill="1" applyBorder="1" applyAlignment="1" applyProtection="1">
      <alignment horizontal="center" vertical="center" wrapText="1"/>
      <protection locked="0"/>
    </xf>
    <xf numFmtId="0" fontId="14" fillId="9" borderId="1" xfId="0" applyFont="1" applyFill="1" applyBorder="1" applyAlignment="1" applyProtection="1">
      <alignment horizontal="center" vertical="center"/>
      <protection locked="0"/>
    </xf>
    <xf numFmtId="0" fontId="14" fillId="9" borderId="1" xfId="0" applyNumberFormat="1" applyFont="1" applyFill="1" applyBorder="1" applyAlignment="1" applyProtection="1">
      <alignment vertical="center" wrapText="1"/>
      <protection locked="0"/>
    </xf>
    <xf numFmtId="49" fontId="14" fillId="9" borderId="1" xfId="0" applyNumberFormat="1" applyFont="1" applyFill="1" applyBorder="1" applyAlignment="1" applyProtection="1">
      <alignment horizontal="left" vertical="center" wrapText="1"/>
      <protection locked="0"/>
    </xf>
    <xf numFmtId="0" fontId="14" fillId="9" borderId="1" xfId="0" applyFont="1" applyFill="1" applyBorder="1" applyAlignment="1" applyProtection="1">
      <alignment horizontal="left" vertical="center" wrapText="1"/>
      <protection locked="0"/>
    </xf>
    <xf numFmtId="0" fontId="14" fillId="9" borderId="1" xfId="0" applyNumberFormat="1" applyFont="1" applyFill="1" applyBorder="1" applyAlignment="1" applyProtection="1">
      <alignment horizontal="left" vertical="center" wrapText="1"/>
      <protection locked="0"/>
    </xf>
    <xf numFmtId="0" fontId="14" fillId="9" borderId="1" xfId="0" applyFont="1" applyFill="1" applyBorder="1" applyAlignment="1" applyProtection="1">
      <alignment horizontal="left" vertical="center"/>
      <protection locked="0"/>
    </xf>
    <xf numFmtId="0" fontId="14" fillId="9" borderId="1" xfId="0" applyFont="1" applyFill="1" applyBorder="1" applyAlignment="1" applyProtection="1">
      <alignment vertical="center" wrapText="1"/>
      <protection locked="0"/>
    </xf>
    <xf numFmtId="0" fontId="14" fillId="9" borderId="0" xfId="0" applyFont="1" applyFill="1" applyAlignment="1" applyProtection="1">
      <alignment vertical="center" wrapText="1"/>
      <protection locked="0"/>
    </xf>
    <xf numFmtId="0" fontId="34" fillId="9" borderId="34" xfId="0" applyFont="1" applyFill="1" applyBorder="1" applyAlignment="1" applyProtection="1">
      <alignment horizontal="center" vertical="center" wrapText="1"/>
      <protection locked="0"/>
    </xf>
    <xf numFmtId="17" fontId="27" fillId="9" borderId="1" xfId="0" applyNumberFormat="1" applyFont="1" applyFill="1" applyBorder="1" applyAlignment="1" applyProtection="1">
      <alignment vertical="center" wrapText="1"/>
      <protection locked="0"/>
    </xf>
    <xf numFmtId="0" fontId="14" fillId="9" borderId="0" xfId="0" applyFont="1" applyFill="1" applyBorder="1" applyAlignment="1" applyProtection="1">
      <alignment horizontal="left" vertical="center"/>
      <protection locked="0"/>
    </xf>
    <xf numFmtId="0" fontId="35" fillId="0" borderId="1" xfId="0" applyNumberFormat="1" applyFont="1" applyFill="1" applyBorder="1" applyAlignment="1" applyProtection="1">
      <alignment horizontal="left" vertical="center" wrapText="1"/>
      <protection locked="0"/>
    </xf>
    <xf numFmtId="0" fontId="34" fillId="9" borderId="12" xfId="0" applyFont="1" applyFill="1" applyBorder="1" applyAlignment="1" applyProtection="1">
      <alignment horizontal="center" vertical="center" wrapText="1"/>
      <protection locked="0"/>
    </xf>
    <xf numFmtId="0" fontId="30" fillId="9" borderId="1" xfId="0" applyFont="1" applyFill="1" applyBorder="1" applyAlignment="1">
      <alignment horizontal="left" vertical="center" wrapText="1"/>
    </xf>
    <xf numFmtId="0" fontId="27" fillId="9" borderId="33" xfId="0" applyFont="1" applyFill="1" applyBorder="1" applyAlignment="1" applyProtection="1">
      <alignment horizontal="center" vertical="center" wrapText="1"/>
      <protection locked="0"/>
    </xf>
    <xf numFmtId="0" fontId="27" fillId="9" borderId="32" xfId="0" applyFont="1" applyFill="1" applyBorder="1" applyAlignment="1" applyProtection="1">
      <alignment horizontal="center" vertical="center" wrapText="1"/>
      <protection locked="0"/>
    </xf>
    <xf numFmtId="0" fontId="32" fillId="9" borderId="32" xfId="0" applyFont="1" applyFill="1" applyBorder="1" applyAlignment="1">
      <alignment vertical="center" wrapText="1"/>
    </xf>
    <xf numFmtId="0" fontId="27" fillId="9" borderId="32" xfId="0" applyNumberFormat="1" applyFont="1" applyFill="1" applyBorder="1" applyAlignment="1" applyProtection="1">
      <alignment horizontal="center" vertical="center" wrapText="1"/>
      <protection hidden="1"/>
    </xf>
    <xf numFmtId="0" fontId="27" fillId="9" borderId="32" xfId="0" applyFont="1" applyFill="1" applyBorder="1" applyAlignment="1" applyProtection="1">
      <alignment vertical="center" wrapText="1"/>
      <protection locked="0"/>
    </xf>
    <xf numFmtId="0" fontId="27" fillId="9" borderId="32" xfId="0" applyFont="1" applyFill="1" applyBorder="1" applyAlignment="1">
      <alignment horizontal="center" vertical="center" wrapText="1"/>
    </xf>
    <xf numFmtId="0" fontId="27" fillId="9" borderId="1" xfId="2" applyFont="1" applyFill="1" applyBorder="1" applyAlignment="1" applyProtection="1">
      <alignment horizontal="left" vertical="center" wrapText="1"/>
      <protection locked="0"/>
    </xf>
    <xf numFmtId="0" fontId="25" fillId="0"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2" fillId="0" borderId="1" xfId="0" applyFont="1" applyFill="1" applyBorder="1" applyAlignment="1">
      <alignment vertical="center" wrapText="1"/>
    </xf>
    <xf numFmtId="0" fontId="28" fillId="9" borderId="1" xfId="0" quotePrefix="1" applyNumberFormat="1" applyFont="1" applyFill="1" applyBorder="1" applyAlignment="1" applyProtection="1">
      <alignment horizontal="left" vertical="center" wrapText="1"/>
      <protection locked="0"/>
    </xf>
    <xf numFmtId="0" fontId="27" fillId="0" borderId="1" xfId="0" applyFont="1" applyBorder="1" applyAlignment="1">
      <alignment horizontal="left" vertical="center" wrapText="1"/>
    </xf>
    <xf numFmtId="0" fontId="27" fillId="9" borderId="1" xfId="0" applyNumberFormat="1" applyFont="1" applyFill="1" applyBorder="1" applyAlignment="1">
      <alignment horizontal="left" vertical="center" wrapText="1"/>
    </xf>
    <xf numFmtId="0" fontId="30" fillId="9" borderId="1" xfId="0" applyNumberFormat="1" applyFont="1" applyFill="1" applyBorder="1" applyAlignment="1">
      <alignment vertical="center" wrapText="1"/>
    </xf>
    <xf numFmtId="0" fontId="27" fillId="9" borderId="26" xfId="0" applyFont="1" applyFill="1" applyBorder="1" applyAlignment="1" applyProtection="1">
      <alignment horizontal="left" vertical="center" wrapText="1"/>
      <protection locked="0"/>
    </xf>
    <xf numFmtId="0" fontId="28" fillId="0" borderId="1" xfId="0" quotePrefix="1" applyNumberFormat="1" applyFont="1" applyFill="1" applyBorder="1" applyAlignment="1" applyProtection="1">
      <alignment horizontal="left" vertical="center" wrapText="1"/>
      <protection locked="0"/>
    </xf>
    <xf numFmtId="0" fontId="24" fillId="0" borderId="0" xfId="0" applyFont="1" applyAlignment="1" applyProtection="1">
      <alignment horizontal="center" vertical="center" wrapText="1"/>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justify" vertical="center"/>
      <protection locked="0"/>
    </xf>
    <xf numFmtId="0" fontId="0" fillId="7" borderId="13" xfId="0" applyFill="1" applyBorder="1" applyAlignment="1">
      <alignment horizontal="center"/>
    </xf>
    <xf numFmtId="0" fontId="0" fillId="7" borderId="14" xfId="0"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0" fillId="0" borderId="0" xfId="0" applyBorder="1" applyAlignment="1">
      <alignment horizontal="left" vertical="center"/>
    </xf>
    <xf numFmtId="0" fontId="0" fillId="4" borderId="13" xfId="0" applyFill="1" applyBorder="1" applyAlignment="1">
      <alignment horizontal="center"/>
    </xf>
    <xf numFmtId="0" fontId="0" fillId="4" borderId="14" xfId="0" applyFill="1" applyBorder="1" applyAlignment="1">
      <alignment horizontal="center"/>
    </xf>
    <xf numFmtId="0" fontId="0" fillId="5" borderId="2" xfId="0" applyFill="1"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5" borderId="0" xfId="0" applyFill="1" applyBorder="1" applyAlignment="1">
      <alignment horizontal="center" vertical="center"/>
    </xf>
    <xf numFmtId="0" fontId="0" fillId="5" borderId="0" xfId="0" applyFill="1" applyBorder="1" applyAlignment="1">
      <alignment horizontal="center" vertical="center" textRotation="90"/>
    </xf>
    <xf numFmtId="0" fontId="0" fillId="5" borderId="15" xfId="0" applyFill="1" applyBorder="1" applyAlignment="1">
      <alignment horizontal="center" vertical="center"/>
    </xf>
    <xf numFmtId="0" fontId="0" fillId="5" borderId="9" xfId="0" applyFill="1" applyBorder="1" applyAlignment="1">
      <alignment horizontal="center" vertical="center"/>
    </xf>
    <xf numFmtId="0" fontId="13" fillId="8" borderId="21" xfId="0" applyFont="1" applyFill="1" applyBorder="1" applyAlignment="1" applyProtection="1">
      <alignment horizontal="center" vertical="center"/>
      <protection locked="0"/>
    </xf>
    <xf numFmtId="0" fontId="13" fillId="8" borderId="22" xfId="0" applyFont="1" applyFill="1" applyBorder="1" applyAlignment="1" applyProtection="1">
      <alignment horizontal="center" vertical="center"/>
      <protection locked="0"/>
    </xf>
    <xf numFmtId="0" fontId="13" fillId="8" borderId="17" xfId="0" applyFont="1" applyFill="1" applyBorder="1" applyAlignment="1" applyProtection="1">
      <alignment horizontal="center" vertical="center"/>
      <protection locked="0"/>
    </xf>
    <xf numFmtId="0" fontId="13" fillId="8" borderId="18" xfId="0" applyFont="1" applyFill="1" applyBorder="1" applyAlignment="1" applyProtection="1">
      <alignment horizontal="center" vertical="center"/>
      <protection locked="0"/>
    </xf>
    <xf numFmtId="0" fontId="13" fillId="8" borderId="19" xfId="0" applyFont="1" applyFill="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20" fillId="0" borderId="0" xfId="0" applyFont="1" applyAlignment="1" applyProtection="1">
      <alignment horizontal="justify" vertical="center"/>
      <protection locked="0"/>
    </xf>
    <xf numFmtId="0" fontId="23" fillId="0" borderId="0" xfId="0" applyFont="1" applyAlignment="1" applyProtection="1">
      <alignment horizontal="left" vertical="center"/>
      <protection locked="0"/>
    </xf>
    <xf numFmtId="0" fontId="13" fillId="0" borderId="11"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9" fillId="5" borderId="29" xfId="0" applyFont="1" applyFill="1" applyBorder="1" applyAlignment="1" applyProtection="1">
      <alignment horizontal="center" vertical="center"/>
    </xf>
    <xf numFmtId="0" fontId="19" fillId="5" borderId="30" xfId="0" applyFont="1" applyFill="1" applyBorder="1" applyAlignment="1" applyProtection="1">
      <alignment horizontal="center" vertical="center"/>
    </xf>
    <xf numFmtId="0" fontId="36" fillId="0" borderId="1" xfId="0" quotePrefix="1" applyNumberFormat="1" applyFont="1" applyFill="1" applyBorder="1" applyAlignment="1" applyProtection="1">
      <alignment horizontal="left" vertical="center" wrapText="1"/>
      <protection locked="0"/>
    </xf>
  </cellXfs>
  <cellStyles count="55">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Normale" xfId="0" builtinId="0"/>
    <cellStyle name="Normale 2" xfId="1" xr:uid="{00000000-0005-0000-0000-000035000000}"/>
    <cellStyle name="Normale 3" xfId="2" xr:uid="{00000000-0005-0000-0000-000036000000}"/>
  </cellStyles>
  <dxfs count="8">
    <dxf>
      <font>
        <b/>
        <i val="0"/>
        <color rgb="FFFF0000"/>
      </font>
    </dxf>
    <dxf>
      <font>
        <b/>
        <i val="0"/>
        <color rgb="FF00B050"/>
      </font>
    </dxf>
    <dxf>
      <fill>
        <patternFill>
          <bgColor indexed="52"/>
        </patternFill>
      </fill>
    </dxf>
    <dxf>
      <fill>
        <patternFill>
          <bgColor indexed="10"/>
        </patternFill>
      </fill>
    </dxf>
    <dxf>
      <font>
        <strike val="0"/>
        <condense val="0"/>
        <extend val="0"/>
        <color auto="1"/>
      </font>
      <fill>
        <patternFill>
          <bgColor indexed="11"/>
        </patternFill>
      </fill>
    </dxf>
    <dxf>
      <font>
        <strike val="0"/>
        <condense val="0"/>
        <extend val="0"/>
        <color indexed="9"/>
      </font>
    </dxf>
    <dxf>
      <fill>
        <patternFill>
          <bgColor indexed="10"/>
        </patternFill>
      </fill>
    </dxf>
    <dxf>
      <font>
        <strike val="0"/>
        <condense val="0"/>
        <extend val="0"/>
        <color auto="1"/>
      </font>
      <fill>
        <patternFill>
          <bgColor indexed="11"/>
        </patternFill>
      </fill>
    </dxf>
  </dxfs>
  <tableStyles count="0" defaultTableStyle="TableStyleMedium9" defaultPivotStyle="PivotStyleLight16"/>
  <colors>
    <mruColors>
      <color rgb="FF00FFFF"/>
      <color rgb="FF99FF33"/>
      <color rgb="FFC0C0C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28575</xdr:colOff>
      <xdr:row>15</xdr:row>
      <xdr:rowOff>95250</xdr:rowOff>
    </xdr:from>
    <xdr:to>
      <xdr:col>8</xdr:col>
      <xdr:colOff>600075</xdr:colOff>
      <xdr:row>16</xdr:row>
      <xdr:rowOff>19050</xdr:rowOff>
    </xdr:to>
    <xdr:sp macro="" textlink="">
      <xdr:nvSpPr>
        <xdr:cNvPr id="21040" name="AutoShape 1">
          <a:extLst>
            <a:ext uri="{FF2B5EF4-FFF2-40B4-BE49-F238E27FC236}">
              <a16:creationId xmlns:a16="http://schemas.microsoft.com/office/drawing/2014/main" id="{00000000-0008-0000-0200-000030520000}"/>
            </a:ext>
          </a:extLst>
        </xdr:cNvPr>
        <xdr:cNvSpPr>
          <a:spLocks/>
        </xdr:cNvSpPr>
      </xdr:nvSpPr>
      <xdr:spPr bwMode="auto">
        <a:xfrm rot="5400000">
          <a:off x="3509962" y="1271588"/>
          <a:ext cx="85725" cy="3009900"/>
        </a:xfrm>
        <a:prstGeom prst="rightBrace">
          <a:avLst>
            <a:gd name="adj1" fmla="val 292593"/>
            <a:gd name="adj2" fmla="val 50000"/>
          </a:avLst>
        </a:prstGeom>
        <a:noFill/>
        <a:ln w="9525">
          <a:solidFill>
            <a:srgbClr val="000000"/>
          </a:solidFill>
          <a:round/>
          <a:headEnd/>
          <a:tailEnd/>
        </a:ln>
      </xdr:spPr>
    </xdr:sp>
    <xdr:clientData/>
  </xdr:twoCellAnchor>
  <xdr:twoCellAnchor>
    <xdr:from>
      <xdr:col>2</xdr:col>
      <xdr:colOff>104775</xdr:colOff>
      <xdr:row>4</xdr:row>
      <xdr:rowOff>152400</xdr:rowOff>
    </xdr:from>
    <xdr:to>
      <xdr:col>2</xdr:col>
      <xdr:colOff>171450</xdr:colOff>
      <xdr:row>12</xdr:row>
      <xdr:rowOff>152400</xdr:rowOff>
    </xdr:to>
    <xdr:sp macro="" textlink="">
      <xdr:nvSpPr>
        <xdr:cNvPr id="21041" name="AutoShape 2">
          <a:extLst>
            <a:ext uri="{FF2B5EF4-FFF2-40B4-BE49-F238E27FC236}">
              <a16:creationId xmlns:a16="http://schemas.microsoft.com/office/drawing/2014/main" id="{00000000-0008-0000-0200-000031520000}"/>
            </a:ext>
          </a:extLst>
        </xdr:cNvPr>
        <xdr:cNvSpPr>
          <a:spLocks/>
        </xdr:cNvSpPr>
      </xdr:nvSpPr>
      <xdr:spPr bwMode="auto">
        <a:xfrm rot="10800000">
          <a:off x="1285875" y="962025"/>
          <a:ext cx="66675" cy="1333500"/>
        </a:xfrm>
        <a:prstGeom prst="rightBrace">
          <a:avLst>
            <a:gd name="adj1" fmla="val 166667"/>
            <a:gd name="adj2" fmla="val 50000"/>
          </a:avLst>
        </a:prstGeom>
        <a:noFill/>
        <a:ln w="9525">
          <a:solidFill>
            <a:srgbClr val="000000"/>
          </a:solidFill>
          <a:round/>
          <a:headEnd/>
          <a:tailEnd/>
        </a:ln>
      </xdr:spPr>
    </xdr:sp>
    <xdr:clientData/>
  </xdr:twoCellAnchor>
  <xdr:twoCellAnchor>
    <xdr:from>
      <xdr:col>3</xdr:col>
      <xdr:colOff>542925</xdr:colOff>
      <xdr:row>2</xdr:row>
      <xdr:rowOff>19050</xdr:rowOff>
    </xdr:from>
    <xdr:to>
      <xdr:col>4</xdr:col>
      <xdr:colOff>66675</xdr:colOff>
      <xdr:row>2</xdr:row>
      <xdr:rowOff>152400</xdr:rowOff>
    </xdr:to>
    <xdr:sp macro="" textlink="">
      <xdr:nvSpPr>
        <xdr:cNvPr id="21042" name="AutoShape 3">
          <a:extLst>
            <a:ext uri="{FF2B5EF4-FFF2-40B4-BE49-F238E27FC236}">
              <a16:creationId xmlns:a16="http://schemas.microsoft.com/office/drawing/2014/main" id="{00000000-0008-0000-0200-000032520000}"/>
            </a:ext>
          </a:extLst>
        </xdr:cNvPr>
        <xdr:cNvSpPr>
          <a:spLocks noChangeArrowheads="1"/>
        </xdr:cNvSpPr>
      </xdr:nvSpPr>
      <xdr:spPr bwMode="auto">
        <a:xfrm>
          <a:off x="1952625" y="504825"/>
          <a:ext cx="133350" cy="133350"/>
        </a:xfrm>
        <a:prstGeom prst="triangle">
          <a:avLst>
            <a:gd name="adj" fmla="val 50000"/>
          </a:avLst>
        </a:prstGeom>
        <a:solidFill>
          <a:srgbClr val="000000"/>
        </a:solidFill>
        <a:ln w="9525">
          <a:solidFill>
            <a:srgbClr val="000000"/>
          </a:solidFill>
          <a:miter lim="800000"/>
          <a:headEnd/>
          <a:tailEnd/>
        </a:ln>
      </xdr:spPr>
    </xdr:sp>
    <xdr:clientData/>
  </xdr:twoCellAnchor>
  <xdr:twoCellAnchor>
    <xdr:from>
      <xdr:col>10</xdr:col>
      <xdr:colOff>9525</xdr:colOff>
      <xdr:row>12</xdr:row>
      <xdr:rowOff>104775</xdr:rowOff>
    </xdr:from>
    <xdr:to>
      <xdr:col>10</xdr:col>
      <xdr:colOff>142875</xdr:colOff>
      <xdr:row>13</xdr:row>
      <xdr:rowOff>66675</xdr:rowOff>
    </xdr:to>
    <xdr:sp macro="" textlink="">
      <xdr:nvSpPr>
        <xdr:cNvPr id="21043" name="AutoShape 4">
          <a:extLst>
            <a:ext uri="{FF2B5EF4-FFF2-40B4-BE49-F238E27FC236}">
              <a16:creationId xmlns:a16="http://schemas.microsoft.com/office/drawing/2014/main" id="{00000000-0008-0000-0200-000033520000}"/>
            </a:ext>
          </a:extLst>
        </xdr:cNvPr>
        <xdr:cNvSpPr>
          <a:spLocks noChangeArrowheads="1"/>
        </xdr:cNvSpPr>
      </xdr:nvSpPr>
      <xdr:spPr bwMode="auto">
        <a:xfrm rot="5400000">
          <a:off x="5410200" y="2247900"/>
          <a:ext cx="133350" cy="133350"/>
        </a:xfrm>
        <a:prstGeom prst="triangle">
          <a:avLst>
            <a:gd name="adj" fmla="val 50000"/>
          </a:avLst>
        </a:prstGeom>
        <a:solidFill>
          <a:srgbClr val="000000"/>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1:N21"/>
  <sheetViews>
    <sheetView view="pageLayout" topLeftCell="A16" zoomScale="50" zoomScaleNormal="50" zoomScalePageLayoutView="50" workbookViewId="0">
      <selection activeCell="N42" sqref="N42"/>
    </sheetView>
  </sheetViews>
  <sheetFormatPr baseColWidth="10" defaultColWidth="9.1640625" defaultRowHeight="13"/>
  <cols>
    <col min="1" max="11" width="9.1640625" style="2"/>
    <col min="12" max="12" width="14.33203125" style="2" customWidth="1"/>
    <col min="13" max="13" width="9.1640625" style="2"/>
    <col min="14" max="14" width="20" style="2" customWidth="1"/>
    <col min="15" max="16384" width="9.1640625" style="2"/>
  </cols>
  <sheetData>
    <row r="21" spans="3:14" ht="186.75" customHeight="1">
      <c r="C21" s="1"/>
      <c r="D21" s="181" t="s">
        <v>467</v>
      </c>
      <c r="E21" s="182"/>
      <c r="F21" s="182"/>
      <c r="G21" s="182"/>
      <c r="H21" s="182"/>
      <c r="I21" s="182"/>
      <c r="J21" s="182"/>
      <c r="K21" s="182"/>
      <c r="L21" s="182"/>
      <c r="M21" s="182"/>
      <c r="N21" s="183"/>
    </row>
  </sheetData>
  <mergeCells count="1">
    <mergeCell ref="D21:N21"/>
  </mergeCells>
  <phoneticPr fontId="0" type="noConversion"/>
  <printOptions horizontalCentered="1"/>
  <pageMargins left="0.39370078740157483" right="0.39370078740157483" top="0.78740157480314965" bottom="0.78740157480314965" header="0.51181102362204722" footer="0.51181102362204722"/>
  <pageSetup scale="74" orientation="landscape"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24"/>
  <sheetViews>
    <sheetView tabSelected="1" zoomScale="80" zoomScaleNormal="80" zoomScalePageLayoutView="80" workbookViewId="0">
      <pane xSplit="5" ySplit="5" topLeftCell="F54" activePane="bottomRight" state="frozen"/>
      <selection pane="topRight" activeCell="F1" sqref="F1"/>
      <selection pane="bottomLeft" activeCell="A6" sqref="A6"/>
      <selection pane="bottomRight" activeCell="T5" sqref="T5"/>
    </sheetView>
  </sheetViews>
  <sheetFormatPr baseColWidth="10" defaultColWidth="9.1640625" defaultRowHeight="15" outlineLevelCol="1"/>
  <cols>
    <col min="1" max="1" width="11.1640625" style="23" customWidth="1"/>
    <col min="2" max="2" width="11.1640625" style="23" customWidth="1" outlineLevel="1"/>
    <col min="3" max="3" width="19.6640625" style="37" customWidth="1" outlineLevel="1"/>
    <col min="4" max="4" width="99.1640625" style="26" customWidth="1" outlineLevel="1"/>
    <col min="5" max="5" width="26.5" style="23" customWidth="1"/>
    <col min="6" max="6" width="22.5" style="23" customWidth="1"/>
    <col min="7" max="7" width="18.5" style="22" customWidth="1"/>
    <col min="8" max="8" width="9.33203125" style="23" customWidth="1"/>
    <col min="9" max="9" width="27.1640625" style="43" customWidth="1"/>
    <col min="10" max="10" width="124.33203125" style="34" customWidth="1" outlineLevel="1"/>
    <col min="11" max="11" width="30" style="44" customWidth="1" outlineLevel="1"/>
    <col min="12" max="12" width="89.5" style="22" customWidth="1" outlineLevel="1"/>
    <col min="13" max="13" width="26" style="23" customWidth="1" outlineLevel="1"/>
    <col min="14" max="14" width="13.5" style="23" customWidth="1"/>
    <col min="15" max="15" width="67.33203125" style="22" customWidth="1"/>
    <col min="16" max="16" width="62.1640625" style="22" customWidth="1"/>
    <col min="17" max="17" width="9.5" style="23" customWidth="1"/>
    <col min="18" max="18" width="22.5" style="37" customWidth="1"/>
    <col min="19" max="19" width="6.5" style="24" customWidth="1"/>
    <col min="20" max="20" width="16.83203125" style="24" customWidth="1"/>
    <col min="21" max="21" width="22.33203125" style="24" customWidth="1"/>
    <col min="22" max="22" width="17.5" style="26" customWidth="1"/>
    <col min="23" max="23" width="15.6640625" style="26" customWidth="1"/>
    <col min="24" max="24" width="18.5" style="26" customWidth="1"/>
    <col min="25" max="25" width="19.5" style="26" customWidth="1"/>
    <col min="26" max="16384" width="9.1640625" style="26"/>
  </cols>
  <sheetData>
    <row r="1" spans="1:29" ht="15" customHeight="1" thickBot="1">
      <c r="A1" s="17"/>
      <c r="B1" s="17"/>
      <c r="C1" s="21"/>
      <c r="D1" s="19"/>
      <c r="E1" s="20"/>
      <c r="F1" s="20"/>
      <c r="G1" s="24"/>
      <c r="H1" s="21"/>
      <c r="I1" s="22"/>
      <c r="J1" s="18"/>
      <c r="L1" s="18"/>
      <c r="M1" s="20"/>
      <c r="N1" s="20"/>
      <c r="O1" s="24"/>
      <c r="P1" s="24"/>
      <c r="Q1" s="20"/>
      <c r="R1" s="21"/>
    </row>
    <row r="2" spans="1:29" ht="65" hidden="1" thickBot="1">
      <c r="A2" s="17"/>
      <c r="B2" s="17"/>
      <c r="C2" s="18"/>
      <c r="D2" s="19" t="s">
        <v>37</v>
      </c>
      <c r="E2" s="20" t="s">
        <v>18</v>
      </c>
      <c r="F2" s="20" t="s">
        <v>19</v>
      </c>
      <c r="G2" s="24" t="s">
        <v>15</v>
      </c>
      <c r="H2" s="21"/>
      <c r="I2" s="22"/>
      <c r="J2" s="22"/>
      <c r="N2" s="46"/>
      <c r="P2" s="24"/>
      <c r="Q2" s="20"/>
      <c r="R2" s="45" t="s">
        <v>20</v>
      </c>
      <c r="V2" s="27"/>
      <c r="W2" s="27"/>
      <c r="X2" s="27"/>
    </row>
    <row r="3" spans="1:29" ht="65" hidden="1" thickBot="1">
      <c r="A3" s="23" t="s">
        <v>42</v>
      </c>
      <c r="C3" s="28" t="s">
        <v>41</v>
      </c>
      <c r="D3" s="26" t="s">
        <v>40</v>
      </c>
      <c r="E3" s="23" t="s">
        <v>22</v>
      </c>
      <c r="G3" s="40"/>
      <c r="H3" s="29"/>
      <c r="I3" s="22"/>
      <c r="J3" s="22"/>
      <c r="M3" s="20"/>
      <c r="N3" s="20"/>
      <c r="P3" s="24"/>
      <c r="Q3" s="20"/>
      <c r="R3" s="45"/>
      <c r="V3" s="27"/>
      <c r="W3" s="27"/>
      <c r="X3" s="27"/>
    </row>
    <row r="4" spans="1:29" ht="65" hidden="1" thickBot="1">
      <c r="A4" s="29" t="s">
        <v>26</v>
      </c>
      <c r="B4" s="29"/>
      <c r="C4" s="30" t="s">
        <v>25</v>
      </c>
      <c r="D4" s="31" t="s">
        <v>38</v>
      </c>
      <c r="E4" s="29" t="s">
        <v>24</v>
      </c>
      <c r="F4" s="29" t="s">
        <v>23</v>
      </c>
      <c r="G4" s="40"/>
      <c r="I4" s="22"/>
      <c r="J4" s="22"/>
      <c r="M4" s="20"/>
      <c r="N4" s="20"/>
      <c r="P4" s="24"/>
      <c r="Q4" s="20"/>
      <c r="R4" s="45"/>
      <c r="V4" s="27"/>
      <c r="W4" s="27"/>
      <c r="X4" s="27"/>
    </row>
    <row r="5" spans="1:29" s="23" customFormat="1" ht="60" customHeight="1">
      <c r="A5" s="60" t="s">
        <v>12</v>
      </c>
      <c r="B5" s="77" t="s">
        <v>121</v>
      </c>
      <c r="C5" s="61" t="s">
        <v>32</v>
      </c>
      <c r="D5" s="62" t="s">
        <v>33</v>
      </c>
      <c r="E5" s="62" t="s">
        <v>30</v>
      </c>
      <c r="F5" s="61" t="s">
        <v>34</v>
      </c>
      <c r="G5" s="61" t="s">
        <v>35</v>
      </c>
      <c r="H5" s="61" t="s">
        <v>13</v>
      </c>
      <c r="I5" s="63" t="s">
        <v>36</v>
      </c>
      <c r="J5" s="61" t="s">
        <v>11</v>
      </c>
      <c r="K5" s="61" t="s">
        <v>21</v>
      </c>
      <c r="L5" s="61" t="s">
        <v>14</v>
      </c>
      <c r="M5" s="61" t="s">
        <v>101</v>
      </c>
      <c r="N5" s="61" t="s">
        <v>27</v>
      </c>
      <c r="O5" s="61" t="s">
        <v>89</v>
      </c>
      <c r="P5" s="61" t="s">
        <v>39</v>
      </c>
      <c r="Q5" s="61" t="s">
        <v>28</v>
      </c>
      <c r="R5" s="64" t="s">
        <v>43</v>
      </c>
      <c r="S5" s="20"/>
      <c r="T5" s="78" t="s">
        <v>134</v>
      </c>
      <c r="U5" s="79" t="s">
        <v>233</v>
      </c>
      <c r="V5" s="79" t="s">
        <v>114</v>
      </c>
      <c r="W5" s="80" t="s">
        <v>116</v>
      </c>
      <c r="X5" s="80" t="s">
        <v>117</v>
      </c>
      <c r="Y5" s="79" t="s">
        <v>118</v>
      </c>
    </row>
    <row r="6" spans="1:29" ht="230.25" customHeight="1">
      <c r="A6" s="84" t="s">
        <v>112</v>
      </c>
      <c r="B6" s="85" t="s">
        <v>122</v>
      </c>
      <c r="C6" s="86" t="s">
        <v>125</v>
      </c>
      <c r="D6" s="87" t="s">
        <v>151</v>
      </c>
      <c r="E6" s="86" t="s">
        <v>58</v>
      </c>
      <c r="F6" s="88" t="s">
        <v>57</v>
      </c>
      <c r="G6" s="87" t="s">
        <v>359</v>
      </c>
      <c r="H6" s="86" t="s">
        <v>85</v>
      </c>
      <c r="I6" s="89" t="s">
        <v>360</v>
      </c>
      <c r="J6" s="132" t="s">
        <v>402</v>
      </c>
      <c r="K6" s="90" t="s">
        <v>38</v>
      </c>
      <c r="L6" s="101" t="s">
        <v>403</v>
      </c>
      <c r="M6" s="91" t="s">
        <v>41</v>
      </c>
      <c r="N6" s="90" t="str">
        <f>IF(OR($S6="30",$S6="20",$S6="10",$S6="00"),$D$2, IF(OR($S6="31",$S6="32",$S6="33",$S6="34",$S6="21",$S6="22",$S6="23"),$E$2, IF(OR($S6="11",$S6="12",$S6="01",$S6="02", $S6="24"),$G$2, IF(OR($S6="13",$S6="14",$S6="03",$S6="04"),$F$2, "-"))))</f>
        <v>Area da adeguare</v>
      </c>
      <c r="O6" s="89" t="s">
        <v>113</v>
      </c>
      <c r="P6" s="89" t="s">
        <v>115</v>
      </c>
      <c r="Q6" s="92" t="s">
        <v>87</v>
      </c>
      <c r="R6" s="93" t="s">
        <v>97</v>
      </c>
      <c r="S6" s="94" t="str">
        <f t="shared" ref="S6:S70" si="0">CONCATENATE(LEFT(M6,1),LEFT(K6,1))</f>
        <v>12</v>
      </c>
      <c r="T6" s="95" t="s">
        <v>122</v>
      </c>
      <c r="U6" s="96" t="s">
        <v>391</v>
      </c>
      <c r="V6" s="97">
        <v>44896</v>
      </c>
      <c r="W6" s="98"/>
      <c r="X6" s="99" t="s">
        <v>119</v>
      </c>
      <c r="Y6" s="99" t="s">
        <v>392</v>
      </c>
      <c r="AB6" s="26" t="s">
        <v>122</v>
      </c>
    </row>
    <row r="7" spans="1:29" ht="202.5" customHeight="1">
      <c r="A7" s="84" t="s">
        <v>51</v>
      </c>
      <c r="B7" s="85" t="s">
        <v>122</v>
      </c>
      <c r="C7" s="86" t="s">
        <v>125</v>
      </c>
      <c r="D7" s="87" t="s">
        <v>404</v>
      </c>
      <c r="E7" s="88" t="s">
        <v>61</v>
      </c>
      <c r="F7" s="88" t="s">
        <v>57</v>
      </c>
      <c r="G7" s="87" t="s">
        <v>359</v>
      </c>
      <c r="H7" s="86" t="s">
        <v>85</v>
      </c>
      <c r="I7" s="89" t="s">
        <v>361</v>
      </c>
      <c r="J7" s="96" t="s">
        <v>265</v>
      </c>
      <c r="K7" s="90" t="s">
        <v>24</v>
      </c>
      <c r="L7" s="101" t="s">
        <v>362</v>
      </c>
      <c r="M7" s="91" t="s">
        <v>40</v>
      </c>
      <c r="N7" s="90" t="str">
        <f>IF(OR($S7="30",$S7="20",$S7="10",$S7="00"),$D$2, IF(OR($S7="31",$S7="32",$S7="33",$S7="34",$S7="21",$S7="22",$S7="23"),$E$2, IF(OR($S7="11",$S7="12",$S7="01",$S7="02", $S7="24"),$G$2, IF(OR($S7="13",$S7="14",$S7="03",$S7="04"),$F$2, "-"))))</f>
        <v>Area sotto controllo</v>
      </c>
      <c r="O7" s="89" t="s">
        <v>108</v>
      </c>
      <c r="P7" s="89" t="s">
        <v>107</v>
      </c>
      <c r="Q7" s="92" t="s">
        <v>87</v>
      </c>
      <c r="R7" s="93" t="s">
        <v>97</v>
      </c>
      <c r="S7" s="94" t="str">
        <f t="shared" si="0"/>
        <v>23</v>
      </c>
      <c r="T7" s="95"/>
      <c r="U7" s="96"/>
      <c r="V7" s="97"/>
      <c r="W7" s="98"/>
      <c r="X7" s="99"/>
      <c r="Y7" s="99"/>
      <c r="AB7" s="26" t="s">
        <v>124</v>
      </c>
    </row>
    <row r="8" spans="1:29" ht="169.5" customHeight="1">
      <c r="A8" s="84" t="s">
        <v>51</v>
      </c>
      <c r="B8" s="85" t="s">
        <v>122</v>
      </c>
      <c r="C8" s="86" t="s">
        <v>125</v>
      </c>
      <c r="D8" s="100" t="s">
        <v>432</v>
      </c>
      <c r="E8" s="88" t="s">
        <v>52</v>
      </c>
      <c r="F8" s="88" t="s">
        <v>57</v>
      </c>
      <c r="G8" s="87" t="s">
        <v>359</v>
      </c>
      <c r="H8" s="86" t="s">
        <v>85</v>
      </c>
      <c r="I8" s="101" t="s">
        <v>401</v>
      </c>
      <c r="J8" s="96" t="s">
        <v>363</v>
      </c>
      <c r="K8" s="90" t="s">
        <v>25</v>
      </c>
      <c r="L8" s="213" t="s">
        <v>431</v>
      </c>
      <c r="M8" s="91" t="s">
        <v>40</v>
      </c>
      <c r="N8" s="90" t="str">
        <f>IF(OR($S8="30",$S8="20",$S8="10",$S8="00"),$D$2, IF(OR($S8="31",$S8="32",$S8="33",$S8="34",$S8="21",$S8="22",$S8="23"),$E$2, IF(OR($S8="11",$S8="12",$S8="01",$S8="02", $S8="24"),$G$2, IF(OR($S8="13",$S8="14",$S8="03",$S8="04"),$F$2, "-"))))</f>
        <v>Area sotto controllo</v>
      </c>
      <c r="O8" s="101" t="s">
        <v>120</v>
      </c>
      <c r="P8" s="89" t="s">
        <v>123</v>
      </c>
      <c r="Q8" s="92" t="s">
        <v>87</v>
      </c>
      <c r="R8" s="93" t="s">
        <v>97</v>
      </c>
      <c r="S8" s="94" t="str">
        <f t="shared" si="0"/>
        <v>21</v>
      </c>
      <c r="T8" s="95"/>
      <c r="U8" s="96"/>
      <c r="V8" s="97"/>
      <c r="W8" s="98"/>
      <c r="X8" s="99"/>
      <c r="Y8" s="99"/>
    </row>
    <row r="9" spans="1:29" s="81" customFormat="1" ht="131.25" customHeight="1">
      <c r="A9" s="106" t="s">
        <v>51</v>
      </c>
      <c r="B9" s="107" t="s">
        <v>122</v>
      </c>
      <c r="C9" s="108" t="s">
        <v>125</v>
      </c>
      <c r="D9" s="129" t="s">
        <v>405</v>
      </c>
      <c r="E9" s="130" t="s">
        <v>272</v>
      </c>
      <c r="F9" s="108" t="s">
        <v>79</v>
      </c>
      <c r="G9" s="121" t="s">
        <v>271</v>
      </c>
      <c r="H9" s="108" t="s">
        <v>85</v>
      </c>
      <c r="I9" s="111" t="s">
        <v>430</v>
      </c>
      <c r="J9" s="110" t="s">
        <v>364</v>
      </c>
      <c r="K9" s="112" t="s">
        <v>24</v>
      </c>
      <c r="L9" s="134" t="s">
        <v>365</v>
      </c>
      <c r="M9" s="113" t="s">
        <v>40</v>
      </c>
      <c r="N9" s="90" t="str">
        <f>IF(OR($S9="30",$S9="20",$S9="10",$S9="00"),$D$2, IF(OR($S9="31",$S9="32",$S9="33",$S9="34",$S9="21",$S9="22",$S9="23"),$E$2, IF(OR($S9="11",$S9="12",$S9="01",$S9="02", $S9="24"),$G$2, IF(OR($S9="13",$S9="14",$S9="03",$S9="04"),$F$2, "-"))))</f>
        <v>Area sotto controllo</v>
      </c>
      <c r="O9" s="111" t="s">
        <v>108</v>
      </c>
      <c r="P9" s="111" t="s">
        <v>107</v>
      </c>
      <c r="Q9" s="115" t="s">
        <v>87</v>
      </c>
      <c r="R9" s="116" t="s">
        <v>97</v>
      </c>
      <c r="S9" s="94" t="str">
        <f t="shared" si="0"/>
        <v>23</v>
      </c>
      <c r="T9" s="117"/>
      <c r="U9" s="110"/>
      <c r="V9" s="118"/>
      <c r="W9" s="119"/>
      <c r="X9" s="120"/>
      <c r="Y9" s="120"/>
    </row>
    <row r="10" spans="1:29" ht="144.75" customHeight="1">
      <c r="A10" s="84" t="s">
        <v>51</v>
      </c>
      <c r="B10" s="85" t="s">
        <v>122</v>
      </c>
      <c r="C10" s="86" t="s">
        <v>125</v>
      </c>
      <c r="D10" s="100" t="s">
        <v>152</v>
      </c>
      <c r="E10" s="88" t="s">
        <v>63</v>
      </c>
      <c r="F10" s="88" t="s">
        <v>137</v>
      </c>
      <c r="G10" s="87" t="s">
        <v>406</v>
      </c>
      <c r="H10" s="86" t="s">
        <v>85</v>
      </c>
      <c r="I10" s="89" t="s">
        <v>98</v>
      </c>
      <c r="J10" s="96" t="s">
        <v>99</v>
      </c>
      <c r="K10" s="90" t="s">
        <v>24</v>
      </c>
      <c r="L10" s="101" t="s">
        <v>177</v>
      </c>
      <c r="M10" s="91" t="s">
        <v>40</v>
      </c>
      <c r="N10" s="90" t="str">
        <f>IF(OR($S10="30",$S10="20",$S10="10",$S10="00"),$D$2, IF(OR($S10="31",$S10="32",$S10="33",$S10="34",$S10="21",$S10="22",$S10="23"),$E$2, IF(OR($S10="11",$S10="12",$S10="01",$S10="02", $S10="24"),$G$2, IF(OR($S10="13",$S10="14",$S10="03",$S10="04"),$F$2, "-"))))</f>
        <v>Area sotto controllo</v>
      </c>
      <c r="O10" s="89" t="s">
        <v>108</v>
      </c>
      <c r="P10" s="89" t="s">
        <v>107</v>
      </c>
      <c r="Q10" s="92" t="s">
        <v>87</v>
      </c>
      <c r="R10" s="93" t="s">
        <v>97</v>
      </c>
      <c r="S10" s="94" t="str">
        <f t="shared" si="0"/>
        <v>23</v>
      </c>
      <c r="T10" s="95"/>
      <c r="U10" s="96"/>
      <c r="V10" s="97"/>
      <c r="W10" s="98"/>
      <c r="X10" s="99"/>
      <c r="Y10" s="99"/>
    </row>
    <row r="11" spans="1:29" ht="125.25" customHeight="1">
      <c r="A11" s="84" t="s">
        <v>51</v>
      </c>
      <c r="B11" s="85" t="s">
        <v>122</v>
      </c>
      <c r="C11" s="86" t="s">
        <v>125</v>
      </c>
      <c r="D11" s="100" t="s">
        <v>153</v>
      </c>
      <c r="E11" s="88" t="s">
        <v>64</v>
      </c>
      <c r="F11" s="88" t="s">
        <v>137</v>
      </c>
      <c r="G11" s="87" t="s">
        <v>359</v>
      </c>
      <c r="H11" s="86" t="s">
        <v>85</v>
      </c>
      <c r="I11" s="89" t="s">
        <v>98</v>
      </c>
      <c r="J11" s="96" t="s">
        <v>249</v>
      </c>
      <c r="K11" s="90" t="s">
        <v>23</v>
      </c>
      <c r="L11" s="101" t="s">
        <v>435</v>
      </c>
      <c r="M11" s="91" t="s">
        <v>22</v>
      </c>
      <c r="N11" s="90" t="str">
        <f>IF(OR($S11="30",$S11="20",$S11="10",$S11="00"),$D$2, IF(OR($S11="31",$S11="32",$S11="33",$S11="34",$S11="21",$S11="22",$S11="23"),$E$2, IF(OR($S11="11",$S11="12",$S11="01",$S11="02", $S11="24"),$G$2, IF(OR($S11="13",$S11="14",$S11="03",$S11="04"),$F$2, "-"))))</f>
        <v>Area sotto controllo</v>
      </c>
      <c r="O11" s="89"/>
      <c r="P11" s="89"/>
      <c r="Q11" s="92" t="s">
        <v>87</v>
      </c>
      <c r="R11" s="93" t="s">
        <v>97</v>
      </c>
      <c r="S11" s="94" t="str">
        <f t="shared" si="0"/>
        <v>34</v>
      </c>
      <c r="T11" s="172"/>
      <c r="U11" s="99"/>
      <c r="V11" s="136"/>
      <c r="W11" s="99"/>
      <c r="X11" s="99"/>
      <c r="Y11" s="99"/>
    </row>
    <row r="12" spans="1:29" ht="123.75" customHeight="1">
      <c r="A12" s="84" t="s">
        <v>51</v>
      </c>
      <c r="B12" s="85" t="s">
        <v>122</v>
      </c>
      <c r="C12" s="86" t="s">
        <v>125</v>
      </c>
      <c r="D12" s="102" t="s">
        <v>154</v>
      </c>
      <c r="E12" s="86" t="s">
        <v>133</v>
      </c>
      <c r="F12" s="86" t="s">
        <v>71</v>
      </c>
      <c r="G12" s="96" t="s">
        <v>447</v>
      </c>
      <c r="H12" s="86" t="s">
        <v>85</v>
      </c>
      <c r="I12" s="89" t="s">
        <v>406</v>
      </c>
      <c r="J12" s="96" t="s">
        <v>366</v>
      </c>
      <c r="K12" s="90" t="s">
        <v>23</v>
      </c>
      <c r="L12" s="101" t="s">
        <v>434</v>
      </c>
      <c r="M12" s="91" t="s">
        <v>40</v>
      </c>
      <c r="N12" s="90" t="str">
        <f>IF(OR($S12="30",$S12="20",$S12="10",$S12="00"),$D$2, IF(OR($S12="31",$S12="32",$S12="33",$S12="34",$S12="21",$S12="22",$S12="23"),$E$2, IF(OR($S12="11",$S12="12",$S12="01",$S12="02", $S12="24"),$G$2, IF(OR($S12="13",$S12="14",$S12="03",$S12="04"),$F$2, "-"))))</f>
        <v>Area da adeguare</v>
      </c>
      <c r="O12" s="89" t="s">
        <v>126</v>
      </c>
      <c r="P12" s="101" t="s">
        <v>436</v>
      </c>
      <c r="Q12" s="92" t="s">
        <v>87</v>
      </c>
      <c r="R12" s="93" t="s">
        <v>97</v>
      </c>
      <c r="S12" s="94" t="str">
        <f t="shared" si="0"/>
        <v>24</v>
      </c>
      <c r="T12" s="95" t="s">
        <v>122</v>
      </c>
      <c r="U12" s="96" t="s">
        <v>394</v>
      </c>
      <c r="V12" s="97">
        <v>44896</v>
      </c>
      <c r="W12" s="98"/>
      <c r="X12" s="99" t="s">
        <v>128</v>
      </c>
      <c r="Y12" s="99" t="s">
        <v>393</v>
      </c>
    </row>
    <row r="13" spans="1:29" ht="73.5" customHeight="1">
      <c r="A13" s="84" t="s">
        <v>51</v>
      </c>
      <c r="B13" s="85" t="s">
        <v>122</v>
      </c>
      <c r="C13" s="86" t="s">
        <v>125</v>
      </c>
      <c r="D13" s="174" t="s">
        <v>155</v>
      </c>
      <c r="E13" s="86" t="s">
        <v>73</v>
      </c>
      <c r="F13" s="86" t="s">
        <v>44</v>
      </c>
      <c r="G13" s="96" t="s">
        <v>447</v>
      </c>
      <c r="H13" s="86" t="s">
        <v>85</v>
      </c>
      <c r="I13" s="101" t="s">
        <v>448</v>
      </c>
      <c r="J13" s="96" t="s">
        <v>349</v>
      </c>
      <c r="K13" s="90" t="s">
        <v>25</v>
      </c>
      <c r="L13" s="101" t="s">
        <v>407</v>
      </c>
      <c r="M13" s="91" t="s">
        <v>40</v>
      </c>
      <c r="N13" s="90" t="str">
        <f>IF(OR($S13="30",$S13="20",$S13="10",$S13="00"),$D$2, IF(OR($S13="31",$S13="32",$S13="33",$S13="34",$S13="21",$S13="22",$S13="23"),$E$2, IF(OR($S13="11",$S13="12",$S13="01",$S13="02", $S13="24"),$G$2, IF(OR($S13="13",$S13="14",$S13="03",$S13="04"),$F$2, "-"))))</f>
        <v>Area sotto controllo</v>
      </c>
      <c r="O13" s="101" t="s">
        <v>130</v>
      </c>
      <c r="P13" s="101"/>
      <c r="Q13" s="92" t="s">
        <v>87</v>
      </c>
      <c r="R13" s="93" t="s">
        <v>276</v>
      </c>
      <c r="S13" s="94" t="str">
        <f t="shared" si="0"/>
        <v>21</v>
      </c>
      <c r="T13" s="95"/>
      <c r="U13" s="96"/>
      <c r="V13" s="97"/>
      <c r="W13" s="98"/>
      <c r="X13" s="99"/>
      <c r="Y13" s="99"/>
    </row>
    <row r="14" spans="1:29" ht="126.75" customHeight="1">
      <c r="A14" s="84" t="s">
        <v>51</v>
      </c>
      <c r="B14" s="85" t="s">
        <v>122</v>
      </c>
      <c r="C14" s="86" t="s">
        <v>125</v>
      </c>
      <c r="D14" s="100" t="s">
        <v>156</v>
      </c>
      <c r="E14" s="86" t="s">
        <v>273</v>
      </c>
      <c r="F14" s="86" t="s">
        <v>71</v>
      </c>
      <c r="G14" s="96" t="s">
        <v>444</v>
      </c>
      <c r="H14" s="86" t="s">
        <v>85</v>
      </c>
      <c r="I14" s="89" t="s">
        <v>131</v>
      </c>
      <c r="J14" s="96" t="s">
        <v>408</v>
      </c>
      <c r="K14" s="90" t="s">
        <v>38</v>
      </c>
      <c r="L14" s="101" t="s">
        <v>433</v>
      </c>
      <c r="M14" s="91" t="s">
        <v>40</v>
      </c>
      <c r="N14" s="90" t="str">
        <f>IF(OR($S14="30",$S14="20",$S14="10",$S14="00"),$D$2, IF(OR($S14="31",$S14="32",$S14="33",$S14="34",$S14="21",$S14="22",$S14="23"),$E$2, IF(OR($S14="11",$S14="12",$S14="01",$S14="02", $S14="24"),$G$2, IF(OR($S14="13",$S14="14",$S14="03",$S14="04"),$F$2, "-"))))</f>
        <v>Area sotto controllo</v>
      </c>
      <c r="O14" s="89" t="s">
        <v>132</v>
      </c>
      <c r="P14" s="89" t="s">
        <v>59</v>
      </c>
      <c r="Q14" s="92" t="s">
        <v>87</v>
      </c>
      <c r="R14" s="93" t="s">
        <v>97</v>
      </c>
      <c r="S14" s="94" t="str">
        <f t="shared" si="0"/>
        <v>22</v>
      </c>
      <c r="T14" s="95"/>
      <c r="U14" s="103"/>
      <c r="V14" s="97"/>
      <c r="W14" s="98"/>
      <c r="X14" s="98"/>
      <c r="Y14" s="98"/>
    </row>
    <row r="15" spans="1:29" s="25" customFormat="1" ht="99.75" customHeight="1">
      <c r="A15" s="84" t="s">
        <v>51</v>
      </c>
      <c r="B15" s="85" t="s">
        <v>122</v>
      </c>
      <c r="C15" s="86" t="s">
        <v>125</v>
      </c>
      <c r="D15" s="104" t="s">
        <v>157</v>
      </c>
      <c r="E15" s="86" t="s">
        <v>80</v>
      </c>
      <c r="F15" s="86" t="s">
        <v>79</v>
      </c>
      <c r="G15" s="96" t="s">
        <v>449</v>
      </c>
      <c r="H15" s="86" t="s">
        <v>85</v>
      </c>
      <c r="I15" s="105" t="s">
        <v>450</v>
      </c>
      <c r="J15" s="96" t="s">
        <v>275</v>
      </c>
      <c r="K15" s="90" t="s">
        <v>23</v>
      </c>
      <c r="L15" s="96" t="s">
        <v>368</v>
      </c>
      <c r="M15" s="91" t="s">
        <v>40</v>
      </c>
      <c r="N15" s="90" t="str">
        <f>IF(OR($S15="30",$S15="20",$S15="10",$S15="00"),$D$2, IF(OR($S15="31",$S15="32",$S15="33",$S15="34",$S15="21",$S15="22",$S15="23"),$E$2, IF(OR($S15="11",$S15="12",$S15="01",$S15="02", $S15="24"),$G$2, IF(OR($S15="13",$S15="14",$S15="03",$S15="04"),$F$2, "-"))))</f>
        <v>Area da adeguare</v>
      </c>
      <c r="O15" s="89" t="s">
        <v>135</v>
      </c>
      <c r="P15" s="89" t="s">
        <v>136</v>
      </c>
      <c r="Q15" s="92" t="s">
        <v>87</v>
      </c>
      <c r="R15" s="93" t="s">
        <v>97</v>
      </c>
      <c r="S15" s="94" t="str">
        <f t="shared" si="0"/>
        <v>24</v>
      </c>
      <c r="T15" s="95"/>
      <c r="U15" s="96"/>
      <c r="V15" s="97"/>
      <c r="W15" s="98"/>
      <c r="X15" s="98"/>
      <c r="Y15" s="98"/>
      <c r="Z15" s="19"/>
      <c r="AA15" s="19"/>
      <c r="AB15" s="19"/>
      <c r="AC15" s="19"/>
    </row>
    <row r="16" spans="1:29" s="81" customFormat="1" ht="153.75" customHeight="1">
      <c r="A16" s="106" t="s">
        <v>51</v>
      </c>
      <c r="B16" s="107" t="s">
        <v>122</v>
      </c>
      <c r="C16" s="108" t="s">
        <v>125</v>
      </c>
      <c r="D16" s="109" t="s">
        <v>307</v>
      </c>
      <c r="E16" s="108" t="s">
        <v>202</v>
      </c>
      <c r="F16" s="108" t="s">
        <v>138</v>
      </c>
      <c r="G16" s="110" t="s">
        <v>359</v>
      </c>
      <c r="H16" s="108" t="s">
        <v>85</v>
      </c>
      <c r="I16" s="111" t="s">
        <v>451</v>
      </c>
      <c r="J16" s="121" t="s">
        <v>410</v>
      </c>
      <c r="K16" s="112" t="s">
        <v>38</v>
      </c>
      <c r="L16" s="111" t="s">
        <v>369</v>
      </c>
      <c r="M16" s="113" t="s">
        <v>41</v>
      </c>
      <c r="N16" s="90" t="str">
        <f>IF(OR($S16="30",$S16="20",$S16="10",$S16="00"),$D$2, IF(OR($S16="31",$S16="32",$S16="33",$S16="34",$S16="21",$S16="22",$S16="23"),$E$2, IF(OR($S16="11",$S16="12",$S16="01",$S16="02", $S16="24"),$G$2, IF(OR($S16="13",$S16="14",$S16="03",$S16="04"),$F$2, "-"))))</f>
        <v>Area da adeguare</v>
      </c>
      <c r="O16" s="114" t="s">
        <v>158</v>
      </c>
      <c r="P16" s="111" t="s">
        <v>140</v>
      </c>
      <c r="Q16" s="92" t="s">
        <v>87</v>
      </c>
      <c r="R16" s="116" t="s">
        <v>306</v>
      </c>
      <c r="S16" s="94" t="str">
        <f t="shared" si="0"/>
        <v>12</v>
      </c>
      <c r="T16" s="117" t="s">
        <v>122</v>
      </c>
      <c r="U16" s="110" t="s">
        <v>395</v>
      </c>
      <c r="V16" s="97" t="s">
        <v>438</v>
      </c>
      <c r="W16" s="119"/>
      <c r="X16" s="120" t="s">
        <v>141</v>
      </c>
      <c r="Y16" s="120" t="s">
        <v>225</v>
      </c>
    </row>
    <row r="17" spans="1:29" ht="197.25" customHeight="1">
      <c r="A17" s="84" t="s">
        <v>45</v>
      </c>
      <c r="B17" s="107" t="s">
        <v>122</v>
      </c>
      <c r="C17" s="108" t="s">
        <v>46</v>
      </c>
      <c r="D17" s="99" t="s">
        <v>159</v>
      </c>
      <c r="E17" s="86" t="s">
        <v>72</v>
      </c>
      <c r="F17" s="86" t="s">
        <v>44</v>
      </c>
      <c r="G17" s="96" t="s">
        <v>359</v>
      </c>
      <c r="H17" s="86" t="s">
        <v>85</v>
      </c>
      <c r="I17" s="89" t="s">
        <v>452</v>
      </c>
      <c r="J17" s="96" t="s">
        <v>411</v>
      </c>
      <c r="K17" s="90" t="s">
        <v>25</v>
      </c>
      <c r="L17" s="101" t="s">
        <v>412</v>
      </c>
      <c r="M17" s="113" t="s">
        <v>40</v>
      </c>
      <c r="N17" s="90" t="str">
        <f>IF(OR($S17="30",$S17="20",$S17="10",$S17="00"),$D$2, IF(OR($S17="31",$S17="32",$S17="33",$S17="34",$S17="21",$S17="22",$S17="23"),$E$2, IF(OR($S17="11",$S17="12",$S17="01",$S17="02", $S17="24"),$G$2, IF(OR($S17="13",$S17="14",$S17="03",$S17="04"),$F$2, "-"))))</f>
        <v>Area sotto controllo</v>
      </c>
      <c r="O17" s="101" t="s">
        <v>92</v>
      </c>
      <c r="P17" s="101" t="s">
        <v>93</v>
      </c>
      <c r="Q17" s="92" t="s">
        <v>87</v>
      </c>
      <c r="R17" s="93" t="s">
        <v>276</v>
      </c>
      <c r="S17" s="94" t="str">
        <f t="shared" si="0"/>
        <v>21</v>
      </c>
      <c r="T17" s="117" t="s">
        <v>122</v>
      </c>
      <c r="U17" s="99" t="s">
        <v>143</v>
      </c>
      <c r="V17" s="97">
        <v>44896</v>
      </c>
      <c r="W17" s="99"/>
      <c r="X17" s="120" t="s">
        <v>141</v>
      </c>
      <c r="Y17" s="120" t="s">
        <v>225</v>
      </c>
    </row>
    <row r="18" spans="1:29" ht="145.5" customHeight="1">
      <c r="A18" s="84" t="s">
        <v>104</v>
      </c>
      <c r="B18" s="85" t="s">
        <v>122</v>
      </c>
      <c r="C18" s="86" t="s">
        <v>55</v>
      </c>
      <c r="D18" s="124" t="s">
        <v>189</v>
      </c>
      <c r="E18" s="88" t="s">
        <v>56</v>
      </c>
      <c r="F18" s="88" t="s">
        <v>57</v>
      </c>
      <c r="G18" s="87" t="s">
        <v>453</v>
      </c>
      <c r="H18" s="86" t="s">
        <v>85</v>
      </c>
      <c r="I18" s="89" t="s">
        <v>454</v>
      </c>
      <c r="J18" s="132" t="s">
        <v>455</v>
      </c>
      <c r="K18" s="90" t="s">
        <v>24</v>
      </c>
      <c r="L18" s="101" t="s">
        <v>414</v>
      </c>
      <c r="M18" s="91" t="s">
        <v>40</v>
      </c>
      <c r="N18" s="90" t="str">
        <f>IF(OR($S18="30",$S18="20",$S18="10",$S18="00"),$D$2, IF(OR($S18="31",$S18="32",$S18="33",$S18="34",$S18="21",$S18="22",$S18="23"),$E$2, IF(OR($S18="11",$S18="12",$S18="01",$S18="02", $S18="24"),$G$2, IF(OR($S18="13",$S18="14",$S18="03",$S18="04"),$F$2, "-"))))</f>
        <v>Area sotto controllo</v>
      </c>
      <c r="O18" s="89" t="s">
        <v>456</v>
      </c>
      <c r="P18" s="89" t="s">
        <v>150</v>
      </c>
      <c r="Q18" s="92" t="s">
        <v>87</v>
      </c>
      <c r="R18" s="93" t="s">
        <v>88</v>
      </c>
      <c r="S18" s="94" t="str">
        <f t="shared" si="0"/>
        <v>23</v>
      </c>
      <c r="T18" s="117"/>
      <c r="U18" s="99"/>
      <c r="V18" s="97"/>
      <c r="W18" s="99"/>
      <c r="X18" s="99"/>
      <c r="Y18" s="99"/>
    </row>
    <row r="19" spans="1:29" ht="222" customHeight="1">
      <c r="A19" s="84" t="s">
        <v>104</v>
      </c>
      <c r="B19" s="85" t="s">
        <v>122</v>
      </c>
      <c r="C19" s="86" t="s">
        <v>55</v>
      </c>
      <c r="D19" s="87" t="s">
        <v>160</v>
      </c>
      <c r="E19" s="88" t="s">
        <v>60</v>
      </c>
      <c r="F19" s="88" t="s">
        <v>57</v>
      </c>
      <c r="G19" s="87" t="s">
        <v>406</v>
      </c>
      <c r="H19" s="86" t="s">
        <v>85</v>
      </c>
      <c r="I19" s="89"/>
      <c r="J19" s="28" t="s">
        <v>348</v>
      </c>
      <c r="K19" s="90" t="s">
        <v>24</v>
      </c>
      <c r="L19" s="101" t="s">
        <v>415</v>
      </c>
      <c r="M19" s="91" t="s">
        <v>40</v>
      </c>
      <c r="N19" s="90" t="str">
        <f>IF(OR($S19="30",$S19="20",$S19="10",$S19="00"),$D$2, IF(OR($S19="31",$S19="32",$S19="33",$S19="34",$S19="21",$S19="22",$S19="23"),$E$2, IF(OR($S19="11",$S19="12",$S19="01",$S19="02", $S19="24"),$G$2, IF(OR($S19="13",$S19="14",$S19="03",$S19="04"),$F$2, "-"))))</f>
        <v>Area sotto controllo</v>
      </c>
      <c r="O19" s="89" t="s">
        <v>108</v>
      </c>
      <c r="P19" s="89" t="s">
        <v>107</v>
      </c>
      <c r="Q19" s="92" t="s">
        <v>87</v>
      </c>
      <c r="R19" s="93" t="s">
        <v>88</v>
      </c>
      <c r="S19" s="94" t="str">
        <f t="shared" si="0"/>
        <v>23</v>
      </c>
      <c r="T19" s="117"/>
      <c r="U19" s="99"/>
      <c r="V19" s="97"/>
      <c r="W19" s="99"/>
      <c r="X19" s="99"/>
      <c r="Y19" s="99"/>
    </row>
    <row r="20" spans="1:29" ht="201.75" customHeight="1">
      <c r="A20" s="84" t="s">
        <v>104</v>
      </c>
      <c r="B20" s="85" t="s">
        <v>122</v>
      </c>
      <c r="C20" s="86" t="s">
        <v>55</v>
      </c>
      <c r="D20" s="124" t="s">
        <v>179</v>
      </c>
      <c r="E20" s="88" t="s">
        <v>105</v>
      </c>
      <c r="F20" s="108" t="s">
        <v>138</v>
      </c>
      <c r="G20" s="87" t="s">
        <v>309</v>
      </c>
      <c r="H20" s="86" t="s">
        <v>85</v>
      </c>
      <c r="I20" s="176" t="s">
        <v>310</v>
      </c>
      <c r="J20" s="132" t="s">
        <v>370</v>
      </c>
      <c r="K20" s="90" t="s">
        <v>23</v>
      </c>
      <c r="L20" s="101" t="s">
        <v>371</v>
      </c>
      <c r="M20" s="91" t="s">
        <v>22</v>
      </c>
      <c r="N20" s="90" t="str">
        <f>IF(OR($S20="30",$S20="20",$S20="10",$S20="00"),$D$2, IF(OR($S20="31",$S20="32",$S20="33",$S20="34",$S20="21",$S20="22",$S20="23"),$E$2, IF(OR($S20="11",$S20="12",$S20="01",$S20="02", $S20="24"),$G$2, IF(OR($S20="13",$S20="14",$S20="03",$S20="04"),$F$2, "-"))))</f>
        <v>Area sotto controllo</v>
      </c>
      <c r="O20" s="89"/>
      <c r="P20" s="89"/>
      <c r="Q20" s="92" t="s">
        <v>87</v>
      </c>
      <c r="R20" s="116" t="s">
        <v>306</v>
      </c>
      <c r="S20" s="94" t="str">
        <f t="shared" si="0"/>
        <v>34</v>
      </c>
      <c r="T20" s="117"/>
      <c r="U20" s="99"/>
      <c r="V20" s="97"/>
      <c r="W20" s="99"/>
      <c r="X20" s="99"/>
      <c r="Y20" s="99"/>
    </row>
    <row r="21" spans="1:29" ht="252.75" customHeight="1">
      <c r="A21" s="84" t="s">
        <v>104</v>
      </c>
      <c r="B21" s="85" t="s">
        <v>122</v>
      </c>
      <c r="C21" s="86" t="s">
        <v>55</v>
      </c>
      <c r="D21" s="124" t="s">
        <v>182</v>
      </c>
      <c r="E21" s="88" t="s">
        <v>288</v>
      </c>
      <c r="F21" s="88" t="s">
        <v>47</v>
      </c>
      <c r="G21" s="87" t="s">
        <v>359</v>
      </c>
      <c r="H21" s="86" t="s">
        <v>85</v>
      </c>
      <c r="I21" s="89" t="s">
        <v>286</v>
      </c>
      <c r="J21" s="96" t="s">
        <v>350</v>
      </c>
      <c r="K21" s="90" t="s">
        <v>25</v>
      </c>
      <c r="L21" s="180" t="s">
        <v>437</v>
      </c>
      <c r="M21" s="91" t="s">
        <v>41</v>
      </c>
      <c r="N21" s="90" t="str">
        <f>IF(OR($S21="30",$S21="20",$S21="10",$S21="00"),$D$2, IF(OR($S21="31",$S21="32",$S21="33",$S21="34",$S21="21",$S21="22",$S21="23"),$E$2, IF(OR($S21="11",$S21="12",$S21="01",$S21="02", $S21="24"),$G$2, IF(OR($S21="13",$S21="14",$S21="03",$S21="04"),$F$2, "-"))))</f>
        <v>Area da adeguare</v>
      </c>
      <c r="O21" s="101" t="s">
        <v>396</v>
      </c>
      <c r="P21" s="101" t="s">
        <v>185</v>
      </c>
      <c r="Q21" s="92" t="s">
        <v>87</v>
      </c>
      <c r="R21" s="93" t="s">
        <v>279</v>
      </c>
      <c r="S21" s="94" t="str">
        <f t="shared" si="0"/>
        <v>11</v>
      </c>
      <c r="T21" s="117" t="s">
        <v>122</v>
      </c>
      <c r="U21" s="99" t="s">
        <v>439</v>
      </c>
      <c r="V21" s="97">
        <v>44896</v>
      </c>
      <c r="W21" s="120"/>
      <c r="X21" s="120" t="s">
        <v>237</v>
      </c>
      <c r="Y21" s="99" t="s">
        <v>225</v>
      </c>
    </row>
    <row r="22" spans="1:29" s="81" customFormat="1" ht="291" customHeight="1">
      <c r="A22" s="106" t="s">
        <v>104</v>
      </c>
      <c r="B22" s="85" t="s">
        <v>122</v>
      </c>
      <c r="C22" s="108" t="s">
        <v>55</v>
      </c>
      <c r="D22" s="135" t="s">
        <v>280</v>
      </c>
      <c r="E22" s="130" t="s">
        <v>50</v>
      </c>
      <c r="F22" s="130" t="s">
        <v>47</v>
      </c>
      <c r="G22" s="87" t="s">
        <v>406</v>
      </c>
      <c r="H22" s="108" t="s">
        <v>85</v>
      </c>
      <c r="I22" s="111" t="s">
        <v>287</v>
      </c>
      <c r="J22" s="110" t="s">
        <v>289</v>
      </c>
      <c r="K22" s="112" t="s">
        <v>23</v>
      </c>
      <c r="L22" s="134" t="s">
        <v>351</v>
      </c>
      <c r="M22" s="113" t="s">
        <v>40</v>
      </c>
      <c r="N22" s="90" t="str">
        <f>IF(OR($S22="30",$S22="20",$S22="10",$S22="00"),$D$2, IF(OR($S22="31",$S22="32",$S22="33",$S22="34",$S22="21",$S22="22",$S22="23"),$E$2, IF(OR($S22="11",$S22="12",$S22="01",$S22="02", $S22="24"),$G$2, IF(OR($S22="13",$S22="14",$S22="03",$S22="04"),$F$2, "-"))))</f>
        <v>Area da adeguare</v>
      </c>
      <c r="O22" s="111" t="s">
        <v>184</v>
      </c>
      <c r="P22" s="111" t="s">
        <v>218</v>
      </c>
      <c r="Q22" s="92" t="s">
        <v>87</v>
      </c>
      <c r="R22" s="93" t="s">
        <v>279</v>
      </c>
      <c r="S22" s="94" t="str">
        <f t="shared" si="0"/>
        <v>24</v>
      </c>
      <c r="T22" s="117" t="s">
        <v>122</v>
      </c>
      <c r="U22" s="120" t="s">
        <v>440</v>
      </c>
      <c r="V22" s="97">
        <v>44896</v>
      </c>
      <c r="W22" s="120"/>
      <c r="X22" s="120" t="s">
        <v>237</v>
      </c>
      <c r="Y22" s="99" t="s">
        <v>225</v>
      </c>
    </row>
    <row r="23" spans="1:29" ht="261.75" customHeight="1">
      <c r="A23" s="84" t="s">
        <v>104</v>
      </c>
      <c r="B23" s="85" t="s">
        <v>122</v>
      </c>
      <c r="C23" s="86" t="s">
        <v>55</v>
      </c>
      <c r="D23" s="100" t="s">
        <v>188</v>
      </c>
      <c r="E23" s="125" t="s">
        <v>52</v>
      </c>
      <c r="F23" s="88" t="s">
        <v>47</v>
      </c>
      <c r="G23" s="87" t="s">
        <v>359</v>
      </c>
      <c r="H23" s="86" t="s">
        <v>85</v>
      </c>
      <c r="I23" s="89" t="s">
        <v>186</v>
      </c>
      <c r="J23" s="96" t="s">
        <v>372</v>
      </c>
      <c r="K23" s="90" t="s">
        <v>38</v>
      </c>
      <c r="L23" s="101" t="s">
        <v>161</v>
      </c>
      <c r="M23" s="91" t="s">
        <v>40</v>
      </c>
      <c r="N23" s="90" t="str">
        <f>IF(OR($S23="30",$S23="20",$S23="10",$S23="00"),$D$2, IF(OR($S23="31",$S23="32",$S23="33",$S23="34",$S23="21",$S23="22",$S23="23"),$E$2, IF(OR($S23="11",$S23="12",$S23="01",$S23="02", $S23="24"),$G$2, IF(OR($S23="13",$S23="14",$S23="03",$S23="04"),$F$2, "-"))))</f>
        <v>Area sotto controllo</v>
      </c>
      <c r="O23" s="101"/>
      <c r="P23" s="101"/>
      <c r="Q23" s="92" t="s">
        <v>87</v>
      </c>
      <c r="R23" s="93" t="s">
        <v>97</v>
      </c>
      <c r="S23" s="94" t="str">
        <f t="shared" si="0"/>
        <v>22</v>
      </c>
      <c r="T23" s="95" t="s">
        <v>124</v>
      </c>
      <c r="U23" s="99"/>
      <c r="V23" s="97">
        <v>44896</v>
      </c>
      <c r="W23" s="99"/>
      <c r="X23" s="99"/>
      <c r="Y23" s="99"/>
    </row>
    <row r="24" spans="1:29" ht="223.5" customHeight="1">
      <c r="A24" s="84" t="s">
        <v>104</v>
      </c>
      <c r="B24" s="85" t="s">
        <v>122</v>
      </c>
      <c r="C24" s="86" t="s">
        <v>55</v>
      </c>
      <c r="D24" s="100" t="s">
        <v>281</v>
      </c>
      <c r="E24" s="125" t="s">
        <v>352</v>
      </c>
      <c r="F24" s="88" t="s">
        <v>47</v>
      </c>
      <c r="G24" s="87" t="s">
        <v>406</v>
      </c>
      <c r="H24" s="86" t="s">
        <v>85</v>
      </c>
      <c r="I24" s="89" t="s">
        <v>295</v>
      </c>
      <c r="J24" s="96" t="s">
        <v>373</v>
      </c>
      <c r="K24" s="90" t="s">
        <v>24</v>
      </c>
      <c r="L24" s="101" t="s">
        <v>353</v>
      </c>
      <c r="M24" s="91" t="s">
        <v>22</v>
      </c>
      <c r="N24" s="90" t="str">
        <f>IF(OR($S24="30",$S24="20",$S24="10",$S24="00"),$D$2, IF(OR($S24="31",$S24="32",$S24="33",$S24="34",$S24="21",$S24="22",$S24="23"),$E$2, IF(OR($S24="11",$S24="12",$S24="01",$S24="02", $S24="24"),$G$2, IF(OR($S24="13",$S24="14",$S24="03",$S24="04"),$F$2, "-"))))</f>
        <v>Area sotto controllo</v>
      </c>
      <c r="O24" s="89" t="s">
        <v>108</v>
      </c>
      <c r="P24" s="89" t="s">
        <v>107</v>
      </c>
      <c r="Q24" s="92" t="s">
        <v>87</v>
      </c>
      <c r="R24" s="93" t="s">
        <v>279</v>
      </c>
      <c r="S24" s="94" t="str">
        <f t="shared" si="0"/>
        <v>33</v>
      </c>
      <c r="T24" s="117" t="s">
        <v>124</v>
      </c>
      <c r="U24" s="99"/>
      <c r="V24" s="97">
        <v>44896</v>
      </c>
      <c r="W24" s="99"/>
      <c r="X24" s="99"/>
      <c r="Y24" s="99"/>
    </row>
    <row r="25" spans="1:29" s="81" customFormat="1" ht="204" customHeight="1">
      <c r="A25" s="106" t="s">
        <v>104</v>
      </c>
      <c r="B25" s="107" t="s">
        <v>122</v>
      </c>
      <c r="C25" s="108" t="s">
        <v>55</v>
      </c>
      <c r="D25" s="129" t="s">
        <v>270</v>
      </c>
      <c r="E25" s="130" t="s">
        <v>56</v>
      </c>
      <c r="F25" s="130" t="s">
        <v>67</v>
      </c>
      <c r="G25" s="121" t="s">
        <v>359</v>
      </c>
      <c r="H25" s="108" t="s">
        <v>85</v>
      </c>
      <c r="I25" s="111" t="s">
        <v>457</v>
      </c>
      <c r="J25" s="110" t="s">
        <v>374</v>
      </c>
      <c r="K25" s="112" t="s">
        <v>24</v>
      </c>
      <c r="L25" s="134" t="s">
        <v>274</v>
      </c>
      <c r="M25" s="113" t="s">
        <v>40</v>
      </c>
      <c r="N25" s="90" t="str">
        <f>IF(OR($S25="30",$S25="20",$S25="10",$S25="00"),$D$2, IF(OR($S25="31",$S25="32",$S25="33",$S25="34",$S25="21",$S25="22",$S25="23"),$E$2, IF(OR($S25="11",$S25="12",$S25="01",$S25="02", $S25="24"),$G$2, IF(OR($S25="13",$S25="14",$S25="03",$S25="04"),$F$2, "-"))))</f>
        <v>Area sotto controllo</v>
      </c>
      <c r="O25" s="111" t="s">
        <v>108</v>
      </c>
      <c r="P25" s="111" t="s">
        <v>107</v>
      </c>
      <c r="Q25" s="115" t="s">
        <v>87</v>
      </c>
      <c r="R25" s="116" t="s">
        <v>97</v>
      </c>
      <c r="S25" s="94" t="str">
        <f t="shared" si="0"/>
        <v>23</v>
      </c>
      <c r="T25" s="117" t="s">
        <v>124</v>
      </c>
      <c r="U25" s="120"/>
      <c r="V25" s="97">
        <v>44896</v>
      </c>
      <c r="W25" s="120"/>
      <c r="X25" s="120"/>
      <c r="Y25" s="120"/>
    </row>
    <row r="26" spans="1:29" ht="240" customHeight="1">
      <c r="A26" s="84" t="s">
        <v>104</v>
      </c>
      <c r="B26" s="85" t="s">
        <v>122</v>
      </c>
      <c r="C26" s="86" t="s">
        <v>55</v>
      </c>
      <c r="D26" s="124" t="s">
        <v>162</v>
      </c>
      <c r="E26" s="88" t="s">
        <v>63</v>
      </c>
      <c r="F26" s="88" t="s">
        <v>67</v>
      </c>
      <c r="G26" s="121" t="s">
        <v>359</v>
      </c>
      <c r="H26" s="86" t="s">
        <v>85</v>
      </c>
      <c r="I26" s="111" t="s">
        <v>457</v>
      </c>
      <c r="J26" s="96" t="s">
        <v>110</v>
      </c>
      <c r="K26" s="90" t="s">
        <v>24</v>
      </c>
      <c r="L26" s="101" t="s">
        <v>111</v>
      </c>
      <c r="M26" s="91" t="s">
        <v>40</v>
      </c>
      <c r="N26" s="90" t="str">
        <f>IF(OR($S26="30",$S26="20",$S26="10",$S26="00"),$D$2, IF(OR($S26="31",$S26="32",$S26="33",$S26="34",$S26="21",$S26="22",$S26="23"),$E$2, IF(OR($S26="11",$S26="12",$S26="01",$S26="02", $S26="24"),$G$2, IF(OR($S26="13",$S26="14",$S26="03",$S26="04"),$F$2, "-"))))</f>
        <v>Area sotto controllo</v>
      </c>
      <c r="O26" s="89" t="s">
        <v>108</v>
      </c>
      <c r="P26" s="89" t="s">
        <v>107</v>
      </c>
      <c r="Q26" s="92" t="s">
        <v>87</v>
      </c>
      <c r="R26" s="93" t="s">
        <v>97</v>
      </c>
      <c r="S26" s="94" t="str">
        <f t="shared" si="0"/>
        <v>23</v>
      </c>
      <c r="T26" s="117"/>
      <c r="U26" s="99"/>
      <c r="V26" s="97">
        <v>44896</v>
      </c>
      <c r="W26" s="99"/>
      <c r="X26" s="99"/>
      <c r="Y26" s="99"/>
    </row>
    <row r="27" spans="1:29" ht="150" customHeight="1">
      <c r="A27" s="84" t="s">
        <v>104</v>
      </c>
      <c r="B27" s="85" t="s">
        <v>122</v>
      </c>
      <c r="C27" s="86" t="s">
        <v>55</v>
      </c>
      <c r="D27" s="87" t="s">
        <v>163</v>
      </c>
      <c r="E27" s="88" t="s">
        <v>62</v>
      </c>
      <c r="F27" s="88" t="s">
        <v>67</v>
      </c>
      <c r="G27" s="121" t="s">
        <v>359</v>
      </c>
      <c r="H27" s="86" t="s">
        <v>85</v>
      </c>
      <c r="I27" s="111" t="s">
        <v>457</v>
      </c>
      <c r="J27" s="96" t="s">
        <v>375</v>
      </c>
      <c r="K27" s="90" t="s">
        <v>25</v>
      </c>
      <c r="L27" s="101" t="s">
        <v>178</v>
      </c>
      <c r="M27" s="91" t="s">
        <v>22</v>
      </c>
      <c r="N27" s="90" t="str">
        <f>IF(OR($S27="30",$S27="20",$S27="10",$S27="00"),$D$2, IF(OR($S27="31",$S27="32",$S27="33",$S27="34",$S27="21",$S27="22",$S27="23"),$E$2, IF(OR($S27="11",$S27="12",$S27="01",$S27="02", $S27="24"),$G$2, IF(OR($S27="13",$S27="14",$S27="03",$S27="04"),$F$2, "-"))))</f>
        <v>Area sotto controllo</v>
      </c>
      <c r="O27" s="89" t="s">
        <v>90</v>
      </c>
      <c r="P27" s="89" t="s">
        <v>91</v>
      </c>
      <c r="Q27" s="92" t="s">
        <v>87</v>
      </c>
      <c r="R27" s="93"/>
      <c r="S27" s="94" t="str">
        <f t="shared" si="0"/>
        <v>31</v>
      </c>
      <c r="T27" s="117"/>
      <c r="U27" s="99"/>
      <c r="V27" s="97">
        <v>44896</v>
      </c>
      <c r="W27" s="99"/>
      <c r="X27" s="99"/>
      <c r="Y27" s="99"/>
    </row>
    <row r="28" spans="1:29" s="83" customFormat="1" ht="255" customHeight="1">
      <c r="A28" s="106" t="s">
        <v>104</v>
      </c>
      <c r="B28" s="107" t="s">
        <v>122</v>
      </c>
      <c r="C28" s="108" t="s">
        <v>55</v>
      </c>
      <c r="D28" s="135" t="s">
        <v>164</v>
      </c>
      <c r="E28" s="130" t="s">
        <v>64</v>
      </c>
      <c r="F28" s="130" t="s">
        <v>67</v>
      </c>
      <c r="G28" s="121" t="s">
        <v>359</v>
      </c>
      <c r="H28" s="108" t="s">
        <v>85</v>
      </c>
      <c r="I28" s="111" t="s">
        <v>457</v>
      </c>
      <c r="J28" s="110" t="s">
        <v>190</v>
      </c>
      <c r="K28" s="112" t="s">
        <v>38</v>
      </c>
      <c r="L28" s="134" t="s">
        <v>191</v>
      </c>
      <c r="M28" s="113" t="s">
        <v>40</v>
      </c>
      <c r="N28" s="90" t="str">
        <f>IF(OR($S28="30",$S28="20",$S28="10",$S28="00"),$D$2, IF(OR($S28="31",$S28="32",$S28="33",$S28="34",$S28="21",$S28="22",$S28="23"),$E$2, IF(OR($S28="11",$S28="12",$S28="01",$S28="02", $S28="24"),$G$2, IF(OR($S28="13",$S28="14",$S28="03",$S28="04"),$F$2, "-"))))</f>
        <v>Area sotto controllo</v>
      </c>
      <c r="O28" s="111" t="s">
        <v>108</v>
      </c>
      <c r="P28" s="111" t="s">
        <v>107</v>
      </c>
      <c r="Q28" s="92" t="s">
        <v>87</v>
      </c>
      <c r="R28" s="116" t="s">
        <v>97</v>
      </c>
      <c r="S28" s="94" t="str">
        <f t="shared" si="0"/>
        <v>22</v>
      </c>
      <c r="T28" s="117"/>
      <c r="U28" s="99"/>
      <c r="V28" s="97">
        <v>44896</v>
      </c>
      <c r="W28" s="99"/>
      <c r="X28" s="99"/>
      <c r="Y28" s="99"/>
    </row>
    <row r="29" spans="1:29" ht="173.25" customHeight="1">
      <c r="A29" s="84" t="s">
        <v>104</v>
      </c>
      <c r="B29" s="107" t="s">
        <v>122</v>
      </c>
      <c r="C29" s="86" t="s">
        <v>55</v>
      </c>
      <c r="D29" s="100" t="s">
        <v>192</v>
      </c>
      <c r="E29" s="86" t="s">
        <v>133</v>
      </c>
      <c r="F29" s="86" t="s">
        <v>71</v>
      </c>
      <c r="G29" s="121" t="s">
        <v>359</v>
      </c>
      <c r="H29" s="86" t="s">
        <v>85</v>
      </c>
      <c r="I29" s="89" t="s">
        <v>406</v>
      </c>
      <c r="J29" s="96" t="s">
        <v>376</v>
      </c>
      <c r="K29" s="90" t="s">
        <v>38</v>
      </c>
      <c r="L29" s="101" t="s">
        <v>367</v>
      </c>
      <c r="M29" s="91" t="s">
        <v>41</v>
      </c>
      <c r="N29" s="90" t="str">
        <f>IF(OR($S29="30",$S29="20",$S29="10",$S29="00"),$D$2, IF(OR($S29="31",$S29="32",$S29="33",$S29="34",$S29="21",$S29="22",$S29="23"),$E$2, IF(OR($S29="11",$S29="12",$S29="01",$S29="02", $S29="24"),$G$2, IF(OR($S29="13",$S29="14",$S29="03",$S29="04"),$F$2, "-"))))</f>
        <v>Area da adeguare</v>
      </c>
      <c r="O29" s="101" t="s">
        <v>397</v>
      </c>
      <c r="P29" s="101" t="s">
        <v>95</v>
      </c>
      <c r="Q29" s="92" t="s">
        <v>87</v>
      </c>
      <c r="R29" s="116" t="s">
        <v>306</v>
      </c>
      <c r="S29" s="94" t="str">
        <f t="shared" si="0"/>
        <v>12</v>
      </c>
      <c r="T29" s="117" t="s">
        <v>122</v>
      </c>
      <c r="U29" s="96" t="s">
        <v>127</v>
      </c>
      <c r="V29" s="97">
        <v>44896</v>
      </c>
      <c r="W29" s="99"/>
      <c r="X29" s="99" t="s">
        <v>128</v>
      </c>
      <c r="Y29" s="99" t="s">
        <v>129</v>
      </c>
    </row>
    <row r="30" spans="1:29" ht="180" customHeight="1">
      <c r="A30" s="84" t="s">
        <v>104</v>
      </c>
      <c r="B30" s="107" t="s">
        <v>122</v>
      </c>
      <c r="C30" s="86" t="s">
        <v>55</v>
      </c>
      <c r="D30" s="102" t="s">
        <v>193</v>
      </c>
      <c r="E30" s="86" t="s">
        <v>273</v>
      </c>
      <c r="F30" s="86" t="s">
        <v>71</v>
      </c>
      <c r="G30" s="96" t="s">
        <v>359</v>
      </c>
      <c r="H30" s="86" t="s">
        <v>85</v>
      </c>
      <c r="I30" s="89" t="s">
        <v>144</v>
      </c>
      <c r="J30" s="96" t="s">
        <v>408</v>
      </c>
      <c r="K30" s="90" t="s">
        <v>25</v>
      </c>
      <c r="L30" s="89" t="s">
        <v>194</v>
      </c>
      <c r="M30" s="91" t="s">
        <v>41</v>
      </c>
      <c r="N30" s="90" t="str">
        <f>IF(OR($S30="30",$S30="20",$S30="10",$S30="00"),$D$2, IF(OR($S30="31",$S30="32",$S30="33",$S30="34",$S30="21",$S30="22",$S30="23"),$E$2, IF(OR($S30="11",$S30="12",$S30="01",$S30="02", $S30="24"),$G$2, IF(OR($S30="13",$S30="14",$S30="03",$S30="04"),$F$2, "-"))))</f>
        <v>Area da adeguare</v>
      </c>
      <c r="O30" s="89" t="s">
        <v>195</v>
      </c>
      <c r="P30" s="89" t="s">
        <v>196</v>
      </c>
      <c r="Q30" s="92" t="s">
        <v>87</v>
      </c>
      <c r="R30" s="93" t="s">
        <v>97</v>
      </c>
      <c r="S30" s="94" t="str">
        <f t="shared" si="0"/>
        <v>11</v>
      </c>
      <c r="T30" s="117" t="s">
        <v>122</v>
      </c>
      <c r="U30" s="99" t="s">
        <v>197</v>
      </c>
      <c r="V30" s="97">
        <v>44896</v>
      </c>
      <c r="W30" s="99"/>
      <c r="X30" s="99" t="s">
        <v>198</v>
      </c>
      <c r="Y30" s="99" t="s">
        <v>236</v>
      </c>
    </row>
    <row r="31" spans="1:29" s="83" customFormat="1" ht="248" customHeight="1">
      <c r="A31" s="106" t="s">
        <v>104</v>
      </c>
      <c r="B31" s="107" t="s">
        <v>122</v>
      </c>
      <c r="C31" s="108" t="s">
        <v>55</v>
      </c>
      <c r="D31" s="129" t="s">
        <v>329</v>
      </c>
      <c r="E31" s="108" t="s">
        <v>326</v>
      </c>
      <c r="F31" s="115" t="s">
        <v>84</v>
      </c>
      <c r="G31" s="121" t="s">
        <v>359</v>
      </c>
      <c r="H31" s="108" t="s">
        <v>85</v>
      </c>
      <c r="I31" s="122" t="s">
        <v>459</v>
      </c>
      <c r="J31" s="110" t="s">
        <v>458</v>
      </c>
      <c r="K31" s="112" t="s">
        <v>23</v>
      </c>
      <c r="L31" s="123" t="s">
        <v>399</v>
      </c>
      <c r="M31" s="113" t="s">
        <v>40</v>
      </c>
      <c r="N31" s="90" t="str">
        <f>IF(OR($S31="30",$S31="20",$S31="10",$S31="00"),$D$2, IF(OR($S31="31",$S31="32",$S31="33",$S31="34",$S31="21",$S31="22",$S31="23"),$E$2, IF(OR($S31="11",$S31="12",$S31="01",$S31="02", $S31="24"),$G$2, IF(OR($S31="13",$S31="14",$S31="03",$S31="04"),$F$2, "-"))))</f>
        <v>Area da adeguare</v>
      </c>
      <c r="O31" s="111" t="s">
        <v>398</v>
      </c>
      <c r="P31" s="110" t="s">
        <v>201</v>
      </c>
      <c r="Q31" s="92" t="s">
        <v>87</v>
      </c>
      <c r="R31" s="116" t="s">
        <v>266</v>
      </c>
      <c r="S31" s="94" t="str">
        <f t="shared" si="0"/>
        <v>24</v>
      </c>
      <c r="T31" s="117" t="s">
        <v>122</v>
      </c>
      <c r="U31" s="120" t="s">
        <v>461</v>
      </c>
      <c r="V31" s="97">
        <v>44896</v>
      </c>
      <c r="W31" s="120"/>
      <c r="X31" s="120" t="s">
        <v>146</v>
      </c>
      <c r="Y31" s="120" t="s">
        <v>236</v>
      </c>
      <c r="Z31" s="82"/>
      <c r="AA31" s="82"/>
      <c r="AB31" s="82"/>
      <c r="AC31" s="82"/>
    </row>
    <row r="32" spans="1:29" s="25" customFormat="1" ht="409.5" customHeight="1">
      <c r="A32" s="84" t="s">
        <v>104</v>
      </c>
      <c r="B32" s="107" t="s">
        <v>122</v>
      </c>
      <c r="C32" s="86" t="s">
        <v>55</v>
      </c>
      <c r="D32" s="100" t="s">
        <v>203</v>
      </c>
      <c r="E32" s="108" t="s">
        <v>202</v>
      </c>
      <c r="F32" s="108" t="s">
        <v>138</v>
      </c>
      <c r="G32" s="110" t="s">
        <v>409</v>
      </c>
      <c r="H32" s="86" t="s">
        <v>85</v>
      </c>
      <c r="I32" s="111" t="s">
        <v>139</v>
      </c>
      <c r="J32" s="121" t="s">
        <v>417</v>
      </c>
      <c r="K32" s="90" t="s">
        <v>25</v>
      </c>
      <c r="L32" s="111" t="s">
        <v>369</v>
      </c>
      <c r="M32" s="113" t="s">
        <v>40</v>
      </c>
      <c r="N32" s="90" t="str">
        <f>IF(OR($S32="30",$S32="20",$S32="10",$S32="00"),$D$2, IF(OR($S32="31",$S32="32",$S32="33",$S32="34",$S32="21",$S32="22",$S32="23"),$E$2, IF(OR($S32="11",$S32="12",$S32="01",$S32="02", $S32="24"),$G$2, IF(OR($S32="13",$S32="14",$S32="03",$S32="04"),$F$2, "-"))))</f>
        <v>Area sotto controllo</v>
      </c>
      <c r="O32" s="89" t="s">
        <v>378</v>
      </c>
      <c r="P32" s="111" t="s">
        <v>400</v>
      </c>
      <c r="Q32" s="92" t="s">
        <v>87</v>
      </c>
      <c r="R32" s="116" t="s">
        <v>306</v>
      </c>
      <c r="S32" s="94" t="str">
        <f t="shared" si="0"/>
        <v>21</v>
      </c>
      <c r="T32" s="117" t="s">
        <v>122</v>
      </c>
      <c r="U32" s="110" t="s">
        <v>441</v>
      </c>
      <c r="V32" s="97">
        <v>44896</v>
      </c>
      <c r="W32" s="119"/>
      <c r="X32" s="120" t="s">
        <v>141</v>
      </c>
      <c r="Y32" s="120" t="s">
        <v>142</v>
      </c>
    </row>
    <row r="33" spans="1:29" s="25" customFormat="1" ht="248" customHeight="1">
      <c r="A33" s="84" t="s">
        <v>104</v>
      </c>
      <c r="B33" s="107" t="s">
        <v>122</v>
      </c>
      <c r="C33" s="86" t="s">
        <v>55</v>
      </c>
      <c r="D33" s="100" t="s">
        <v>200</v>
      </c>
      <c r="E33" s="108" t="s">
        <v>331</v>
      </c>
      <c r="F33" s="92" t="s">
        <v>84</v>
      </c>
      <c r="G33" s="121" t="s">
        <v>359</v>
      </c>
      <c r="H33" s="86" t="s">
        <v>85</v>
      </c>
      <c r="I33" s="122" t="s">
        <v>459</v>
      </c>
      <c r="J33" s="110" t="s">
        <v>333</v>
      </c>
      <c r="K33" s="90" t="s">
        <v>23</v>
      </c>
      <c r="L33" s="123" t="s">
        <v>334</v>
      </c>
      <c r="M33" s="91" t="s">
        <v>22</v>
      </c>
      <c r="N33" s="90" t="str">
        <f>IF(OR($S33="30",$S33="20",$S33="10",$S33="00"),$D$2, IF(OR($S33="31",$S33="32",$S33="33",$S33="34",$S33="21",$S33="22",$S33="23"),$E$2, IF(OR($S33="11",$S33="12",$S33="01",$S33="02", $S33="24"),$G$2, IF(OR($S33="13",$S33="14",$S33="03",$S33="04"),$F$2, "-"))))</f>
        <v>Area sotto controllo</v>
      </c>
      <c r="O33" s="89" t="s">
        <v>398</v>
      </c>
      <c r="P33" s="96"/>
      <c r="Q33" s="92" t="s">
        <v>87</v>
      </c>
      <c r="R33" s="116" t="s">
        <v>266</v>
      </c>
      <c r="S33" s="94" t="str">
        <f t="shared" si="0"/>
        <v>34</v>
      </c>
      <c r="T33" s="117"/>
      <c r="U33" s="99"/>
      <c r="V33" s="97"/>
      <c r="W33" s="99"/>
      <c r="X33" s="99"/>
      <c r="Y33" s="99"/>
      <c r="Z33" s="19"/>
      <c r="AA33" s="19"/>
      <c r="AB33" s="19"/>
      <c r="AC33" s="19"/>
    </row>
    <row r="34" spans="1:29" s="25" customFormat="1" ht="164.25" customHeight="1">
      <c r="A34" s="84" t="s">
        <v>104</v>
      </c>
      <c r="B34" s="107" t="s">
        <v>122</v>
      </c>
      <c r="C34" s="86" t="s">
        <v>55</v>
      </c>
      <c r="D34" s="124" t="s">
        <v>165</v>
      </c>
      <c r="E34" s="88" t="s">
        <v>83</v>
      </c>
      <c r="F34" s="92" t="s">
        <v>84</v>
      </c>
      <c r="G34" s="121" t="s">
        <v>359</v>
      </c>
      <c r="H34" s="86" t="s">
        <v>85</v>
      </c>
      <c r="I34" s="122" t="s">
        <v>459</v>
      </c>
      <c r="J34" s="127" t="s">
        <v>418</v>
      </c>
      <c r="K34" s="90" t="s">
        <v>23</v>
      </c>
      <c r="L34" s="126" t="s">
        <v>340</v>
      </c>
      <c r="M34" s="91" t="s">
        <v>40</v>
      </c>
      <c r="N34" s="90" t="str">
        <f>IF(OR($S34="30",$S34="20",$S34="10",$S34="00"),$D$2, IF(OR($S34="31",$S34="32",$S34="33",$S34="34",$S34="21",$S34="22",$S34="23"),$E$2, IF(OR($S34="11",$S34="12",$S34="01",$S34="02", $S34="24"),$G$2, IF(OR($S34="13",$S34="14",$S34="03",$S34="04"),$F$2, "-"))))</f>
        <v>Area da adeguare</v>
      </c>
      <c r="O34" s="89" t="s">
        <v>378</v>
      </c>
      <c r="P34" s="89" t="s">
        <v>220</v>
      </c>
      <c r="Q34" s="92" t="s">
        <v>87</v>
      </c>
      <c r="R34" s="116" t="s">
        <v>266</v>
      </c>
      <c r="S34" s="94" t="str">
        <f t="shared" si="0"/>
        <v>24</v>
      </c>
      <c r="T34" s="117" t="s">
        <v>85</v>
      </c>
      <c r="U34" s="110" t="s">
        <v>441</v>
      </c>
      <c r="V34" s="97">
        <v>44896</v>
      </c>
      <c r="W34" s="99"/>
      <c r="X34" s="99" t="s">
        <v>221</v>
      </c>
      <c r="Y34" s="99" t="s">
        <v>225</v>
      </c>
    </row>
    <row r="35" spans="1:29" s="25" customFormat="1" ht="164.25" customHeight="1">
      <c r="A35" s="84" t="s">
        <v>104</v>
      </c>
      <c r="B35" s="107" t="s">
        <v>122</v>
      </c>
      <c r="C35" s="86" t="s">
        <v>55</v>
      </c>
      <c r="D35" s="124" t="s">
        <v>341</v>
      </c>
      <c r="E35" s="88" t="s">
        <v>342</v>
      </c>
      <c r="F35" s="92" t="s">
        <v>84</v>
      </c>
      <c r="G35" s="121" t="s">
        <v>359</v>
      </c>
      <c r="H35" s="86" t="s">
        <v>85</v>
      </c>
      <c r="I35" s="122" t="s">
        <v>459</v>
      </c>
      <c r="J35" s="127" t="s">
        <v>343</v>
      </c>
      <c r="K35" s="90" t="s">
        <v>23</v>
      </c>
      <c r="L35" s="126" t="s">
        <v>344</v>
      </c>
      <c r="M35" s="91" t="s">
        <v>40</v>
      </c>
      <c r="N35" s="90" t="str">
        <f>IF(OR($S35="30",$S35="20",$S35="10",$S35="00"),$D$2, IF(OR($S35="31",$S35="32",$S35="33",$S35="34",$S35="21",$S35="22",$S35="23"),$E$2, IF(OR($S35="11",$S35="12",$S35="01",$S35="02", $S35="24"),$G$2, IF(OR($S35="13",$S35="14",$S35="03",$S35="04"),$F$2, "-"))))</f>
        <v>Area da adeguare</v>
      </c>
      <c r="O35" s="89" t="s">
        <v>378</v>
      </c>
      <c r="P35" s="89" t="s">
        <v>220</v>
      </c>
      <c r="Q35" s="92" t="s">
        <v>87</v>
      </c>
      <c r="R35" s="116" t="s">
        <v>266</v>
      </c>
      <c r="S35" s="94" t="str">
        <f t="shared" si="0"/>
        <v>24</v>
      </c>
      <c r="T35" s="117" t="s">
        <v>85</v>
      </c>
      <c r="U35" s="110" t="s">
        <v>441</v>
      </c>
      <c r="V35" s="97">
        <v>44896</v>
      </c>
      <c r="W35" s="99"/>
      <c r="X35" s="99" t="s">
        <v>221</v>
      </c>
      <c r="Y35" s="99" t="s">
        <v>225</v>
      </c>
    </row>
    <row r="36" spans="1:29" s="25" customFormat="1" ht="164.25" customHeight="1">
      <c r="A36" s="84" t="s">
        <v>104</v>
      </c>
      <c r="B36" s="107" t="s">
        <v>122</v>
      </c>
      <c r="C36" s="86" t="s">
        <v>55</v>
      </c>
      <c r="D36" s="124" t="s">
        <v>346</v>
      </c>
      <c r="E36" s="88" t="s">
        <v>345</v>
      </c>
      <c r="F36" s="92" t="s">
        <v>84</v>
      </c>
      <c r="G36" s="121" t="s">
        <v>359</v>
      </c>
      <c r="H36" s="86" t="s">
        <v>85</v>
      </c>
      <c r="I36" s="122" t="s">
        <v>459</v>
      </c>
      <c r="J36" s="127" t="s">
        <v>419</v>
      </c>
      <c r="K36" s="90" t="s">
        <v>23</v>
      </c>
      <c r="L36" s="126" t="s">
        <v>420</v>
      </c>
      <c r="M36" s="91" t="s">
        <v>40</v>
      </c>
      <c r="N36" s="90" t="str">
        <f>IF(OR($S36="30",$S36="20",$S36="10",$S36="00"),$D$2, IF(OR($S36="31",$S36="32",$S36="33",$S36="34",$S36="21",$S36="22",$S36="23"),$E$2, IF(OR($S36="11",$S36="12",$S36="01",$S36="02", $S36="24"),$G$2, IF(OR($S36="13",$S36="14",$S36="03",$S36="04"),$F$2, "-"))))</f>
        <v>Area da adeguare</v>
      </c>
      <c r="O36" s="89" t="s">
        <v>378</v>
      </c>
      <c r="P36" s="89" t="s">
        <v>220</v>
      </c>
      <c r="Q36" s="92" t="s">
        <v>87</v>
      </c>
      <c r="R36" s="116" t="s">
        <v>266</v>
      </c>
      <c r="S36" s="94" t="str">
        <f t="shared" si="0"/>
        <v>24</v>
      </c>
      <c r="T36" s="117" t="s">
        <v>85</v>
      </c>
      <c r="U36" s="110" t="s">
        <v>441</v>
      </c>
      <c r="V36" s="97">
        <v>44896</v>
      </c>
      <c r="W36" s="99"/>
      <c r="X36" s="99" t="s">
        <v>221</v>
      </c>
      <c r="Y36" s="99" t="s">
        <v>225</v>
      </c>
    </row>
    <row r="37" spans="1:29" s="25" customFormat="1" ht="69.75" customHeight="1">
      <c r="A37" s="84" t="s">
        <v>104</v>
      </c>
      <c r="B37" s="107" t="s">
        <v>122</v>
      </c>
      <c r="C37" s="86" t="s">
        <v>55</v>
      </c>
      <c r="D37" s="100" t="s">
        <v>166</v>
      </c>
      <c r="E37" s="86" t="s">
        <v>103</v>
      </c>
      <c r="F37" s="92" t="s">
        <v>84</v>
      </c>
      <c r="G37" s="121" t="s">
        <v>359</v>
      </c>
      <c r="H37" s="86" t="s">
        <v>86</v>
      </c>
      <c r="I37" s="122" t="s">
        <v>459</v>
      </c>
      <c r="J37" s="141"/>
      <c r="K37" s="90" t="s">
        <v>26</v>
      </c>
      <c r="L37" s="140"/>
      <c r="M37" s="91" t="s">
        <v>42</v>
      </c>
      <c r="N37" s="90" t="str">
        <f>IF(OR($S37="30",$S37="20",$S37="10",$S37="00"),$D$2, IF(OR($S37="31",$S37="32",$S37="33",$S37="34",$S37="21",$S37="22",$S37="23"),$E$2, IF(OR($S37="11",$S37="12",$S37="01",$S37="02", $S37="24"),$G$2, IF(OR($S37="13",$S37="14",$S37="03",$S37="04"),$F$2, "-"))))</f>
        <v>Trascurabile</v>
      </c>
      <c r="O37" s="146"/>
      <c r="P37" s="147"/>
      <c r="Q37" s="92" t="s">
        <v>87</v>
      </c>
      <c r="R37" s="116" t="s">
        <v>266</v>
      </c>
      <c r="S37" s="94" t="str">
        <f t="shared" si="0"/>
        <v>00</v>
      </c>
      <c r="T37" s="117"/>
      <c r="U37" s="99"/>
      <c r="V37" s="97"/>
      <c r="W37" s="99"/>
      <c r="X37" s="99"/>
      <c r="Y37" s="99"/>
    </row>
    <row r="38" spans="1:29" s="161" customFormat="1" ht="128.25" customHeight="1">
      <c r="A38" s="106" t="s">
        <v>219</v>
      </c>
      <c r="B38" s="139" t="s">
        <v>122</v>
      </c>
      <c r="C38" s="108" t="s">
        <v>96</v>
      </c>
      <c r="D38" s="110" t="s">
        <v>299</v>
      </c>
      <c r="E38" s="130" t="s">
        <v>207</v>
      </c>
      <c r="F38" s="108" t="s">
        <v>206</v>
      </c>
      <c r="G38" s="144" t="s">
        <v>204</v>
      </c>
      <c r="H38" s="108" t="s">
        <v>85</v>
      </c>
      <c r="I38" s="145" t="s">
        <v>227</v>
      </c>
      <c r="J38" s="111" t="s">
        <v>300</v>
      </c>
      <c r="K38" s="112" t="s">
        <v>23</v>
      </c>
      <c r="L38" s="134" t="s">
        <v>379</v>
      </c>
      <c r="M38" s="113" t="s">
        <v>22</v>
      </c>
      <c r="N38" s="90" t="str">
        <f>IF(OR($S38="30",$S38="20",$S38="10",$S38="00"),$D$2, IF(OR($S38="31",$S38="32",$S38="33",$S38="34",$S38="21",$S38="22",$S38="23"),$E$2, IF(OR($S38="11",$S38="12",$S38="01",$S38="02", $S38="24"),$G$2, IF(OR($S38="13",$S38="14",$S38="03",$S38="04"),$F$2, "-"))))</f>
        <v>Area sotto controllo</v>
      </c>
      <c r="O38" s="111" t="s">
        <v>243</v>
      </c>
      <c r="P38" s="111"/>
      <c r="Q38" s="92" t="s">
        <v>87</v>
      </c>
      <c r="R38" s="159" t="s">
        <v>205</v>
      </c>
      <c r="S38" s="94" t="str">
        <f t="shared" si="0"/>
        <v>34</v>
      </c>
      <c r="T38" s="117"/>
      <c r="U38" s="120"/>
      <c r="V38" s="97"/>
      <c r="W38" s="120"/>
      <c r="X38" s="120"/>
      <c r="Y38" s="120"/>
    </row>
    <row r="39" spans="1:29" s="161" customFormat="1" ht="156.75" customHeight="1">
      <c r="A39" s="106" t="s">
        <v>219</v>
      </c>
      <c r="B39" s="139" t="s">
        <v>122</v>
      </c>
      <c r="C39" s="108" t="s">
        <v>96</v>
      </c>
      <c r="D39" s="110" t="s">
        <v>261</v>
      </c>
      <c r="E39" s="130" t="s">
        <v>226</v>
      </c>
      <c r="F39" s="108" t="s">
        <v>206</v>
      </c>
      <c r="G39" s="144" t="s">
        <v>204</v>
      </c>
      <c r="H39" s="108" t="s">
        <v>85</v>
      </c>
      <c r="I39" s="145" t="s">
        <v>227</v>
      </c>
      <c r="J39" s="111" t="s">
        <v>301</v>
      </c>
      <c r="K39" s="112" t="s">
        <v>38</v>
      </c>
      <c r="L39" s="134" t="s">
        <v>442</v>
      </c>
      <c r="M39" s="113" t="s">
        <v>22</v>
      </c>
      <c r="N39" s="90" t="str">
        <f>IF(OR($S39="30",$S39="20",$S39="10",$S39="00"),$D$2, IF(OR($S39="31",$S39="32",$S39="33",$S39="34",$S39="21",$S39="22",$S39="23"),$E$2, IF(OR($S39="11",$S39="12",$S39="01",$S39="02", $S39="24"),$G$2, IF(OR($S39="13",$S39="14",$S39="03",$S39="04"),$F$2, "-"))))</f>
        <v>Area sotto controllo</v>
      </c>
      <c r="O39" s="111"/>
      <c r="P39" s="111"/>
      <c r="Q39" s="92" t="s">
        <v>87</v>
      </c>
      <c r="R39" s="159" t="s">
        <v>205</v>
      </c>
      <c r="S39" s="94" t="str">
        <f t="shared" si="0"/>
        <v>32</v>
      </c>
      <c r="T39" s="117"/>
      <c r="U39" s="120"/>
      <c r="V39" s="97"/>
      <c r="W39" s="120"/>
      <c r="X39" s="120"/>
      <c r="Y39" s="120"/>
    </row>
    <row r="40" spans="1:29" s="161" customFormat="1" ht="129" customHeight="1">
      <c r="A40" s="106" t="s">
        <v>219</v>
      </c>
      <c r="B40" s="139" t="s">
        <v>122</v>
      </c>
      <c r="C40" s="108" t="s">
        <v>96</v>
      </c>
      <c r="D40" s="110" t="s">
        <v>262</v>
      </c>
      <c r="E40" s="130" t="s">
        <v>302</v>
      </c>
      <c r="F40" s="108" t="s">
        <v>206</v>
      </c>
      <c r="G40" s="144" t="s">
        <v>204</v>
      </c>
      <c r="H40" s="108" t="s">
        <v>85</v>
      </c>
      <c r="I40" s="145" t="s">
        <v>227</v>
      </c>
      <c r="J40" s="111" t="s">
        <v>303</v>
      </c>
      <c r="K40" s="112" t="s">
        <v>38</v>
      </c>
      <c r="L40" s="134" t="s">
        <v>380</v>
      </c>
      <c r="M40" s="113" t="s">
        <v>22</v>
      </c>
      <c r="N40" s="90" t="str">
        <f>IF(OR($S40="30",$S40="20",$S40="10",$S40="00"),$D$2, IF(OR($S40="31",$S40="32",$S40="33",$S40="34",$S40="21",$S40="22",$S40="23"),$E$2, IF(OR($S40="11",$S40="12",$S40="01",$S40="02", $S40="24"),$G$2, IF(OR($S40="13",$S40="14",$S40="03",$S40="04"),$F$2, "-"))))</f>
        <v>Area sotto controllo</v>
      </c>
      <c r="O40" s="111"/>
      <c r="P40" s="111"/>
      <c r="Q40" s="92" t="s">
        <v>87</v>
      </c>
      <c r="R40" s="159" t="s">
        <v>205</v>
      </c>
      <c r="S40" s="94" t="str">
        <f t="shared" si="0"/>
        <v>32</v>
      </c>
      <c r="T40" s="117"/>
      <c r="U40" s="120"/>
      <c r="V40" s="97"/>
      <c r="W40" s="120"/>
      <c r="X40" s="120"/>
      <c r="Y40" s="120"/>
    </row>
    <row r="41" spans="1:29" s="161" customFormat="1" ht="129" customHeight="1">
      <c r="A41" s="106" t="s">
        <v>219</v>
      </c>
      <c r="B41" s="163" t="s">
        <v>122</v>
      </c>
      <c r="C41" s="108" t="s">
        <v>96</v>
      </c>
      <c r="D41" s="110" t="s">
        <v>263</v>
      </c>
      <c r="E41" s="130" t="s">
        <v>260</v>
      </c>
      <c r="F41" s="108" t="s">
        <v>206</v>
      </c>
      <c r="G41" s="144" t="s">
        <v>204</v>
      </c>
      <c r="H41" s="108" t="s">
        <v>85</v>
      </c>
      <c r="I41" s="145" t="s">
        <v>228</v>
      </c>
      <c r="J41" s="111" t="s">
        <v>229</v>
      </c>
      <c r="K41" s="112" t="s">
        <v>23</v>
      </c>
      <c r="L41" s="134" t="s">
        <v>381</v>
      </c>
      <c r="M41" s="113" t="s">
        <v>22</v>
      </c>
      <c r="N41" s="90" t="str">
        <f>IF(OR($S41="30",$S41="20",$S41="10",$S41="00"),$D$2, IF(OR($S41="31",$S41="32",$S41="33",$S41="34",$S41="21",$S41="22",$S41="23"),$E$2, IF(OR($S41="11",$S41="12",$S41="01",$S41="02", $S41="24"),$G$2, IF(OR($S41="13",$S41="14",$S41="03",$S41="04"),$F$2, "-"))))</f>
        <v>Area sotto controllo</v>
      </c>
      <c r="O41" s="111"/>
      <c r="P41" s="111"/>
      <c r="Q41" s="92" t="s">
        <v>87</v>
      </c>
      <c r="R41" s="159" t="s">
        <v>205</v>
      </c>
      <c r="S41" s="94" t="str">
        <f t="shared" si="0"/>
        <v>34</v>
      </c>
      <c r="T41" s="117"/>
      <c r="U41" s="120"/>
      <c r="V41" s="97"/>
      <c r="W41" s="120"/>
      <c r="X41" s="120"/>
      <c r="Y41" s="120"/>
    </row>
    <row r="42" spans="1:29" s="161" customFormat="1" ht="156.75" customHeight="1">
      <c r="A42" s="106" t="s">
        <v>219</v>
      </c>
      <c r="B42" s="163" t="s">
        <v>122</v>
      </c>
      <c r="C42" s="108" t="s">
        <v>96</v>
      </c>
      <c r="D42" s="110" t="s">
        <v>230</v>
      </c>
      <c r="E42" s="130" t="s">
        <v>208</v>
      </c>
      <c r="F42" s="108" t="s">
        <v>206</v>
      </c>
      <c r="G42" s="144" t="s">
        <v>204</v>
      </c>
      <c r="H42" s="108" t="s">
        <v>85</v>
      </c>
      <c r="I42" s="121" t="s">
        <v>231</v>
      </c>
      <c r="J42" s="110" t="s">
        <v>304</v>
      </c>
      <c r="K42" s="112" t="s">
        <v>38</v>
      </c>
      <c r="L42" s="134" t="s">
        <v>382</v>
      </c>
      <c r="M42" s="113" t="s">
        <v>22</v>
      </c>
      <c r="N42" s="90" t="str">
        <f>IF(OR($S42="30",$S42="20",$S42="10",$S42="00"),$D$2, IF(OR($S42="31",$S42="32",$S42="33",$S42="34",$S42="21",$S42="22",$S42="23"),$E$2, IF(OR($S42="11",$S42="12",$S42="01",$S42="02", $S42="24"),$G$2, IF(OR($S42="13",$S42="14",$S42="03",$S42="04"),$F$2, "-"))))</f>
        <v>Area sotto controllo</v>
      </c>
      <c r="O42" s="111"/>
      <c r="P42" s="111"/>
      <c r="Q42" s="92" t="s">
        <v>87</v>
      </c>
      <c r="R42" s="159" t="s">
        <v>205</v>
      </c>
      <c r="S42" s="94" t="str">
        <f t="shared" si="0"/>
        <v>32</v>
      </c>
      <c r="T42" s="117"/>
      <c r="U42" s="120"/>
      <c r="V42" s="97"/>
      <c r="W42" s="120"/>
      <c r="X42" s="120"/>
      <c r="Y42" s="120"/>
    </row>
    <row r="43" spans="1:29" s="81" customFormat="1" ht="135.75" customHeight="1">
      <c r="A43" s="148" t="s">
        <v>48</v>
      </c>
      <c r="B43" s="149" t="s">
        <v>122</v>
      </c>
      <c r="C43" s="108" t="s">
        <v>49</v>
      </c>
      <c r="D43" s="135" t="s">
        <v>305</v>
      </c>
      <c r="E43" s="130" t="s">
        <v>56</v>
      </c>
      <c r="F43" s="130" t="s">
        <v>57</v>
      </c>
      <c r="G43" s="121" t="s">
        <v>406</v>
      </c>
      <c r="H43" s="108" t="s">
        <v>85</v>
      </c>
      <c r="I43" s="111" t="s">
        <v>223</v>
      </c>
      <c r="J43" s="132" t="s">
        <v>413</v>
      </c>
      <c r="K43" s="112" t="s">
        <v>23</v>
      </c>
      <c r="L43" s="101" t="s">
        <v>414</v>
      </c>
      <c r="M43" s="113" t="s">
        <v>40</v>
      </c>
      <c r="N43" s="90" t="str">
        <f>IF(OR($S43="30",$S43="20",$S43="10",$S43="00"),$D$2, IF(OR($S43="31",$S43="32",$S43="33",$S43="34",$S43="21",$S43="22",$S43="23"),$E$2, IF(OR($S43="11",$S43="12",$S43="01",$S43="02", $S43="24"),$G$2, IF(OR($S43="13",$S43="14",$S43="03",$S43="04"),$F$2, "-"))))</f>
        <v>Area da adeguare</v>
      </c>
      <c r="O43" s="89" t="s">
        <v>149</v>
      </c>
      <c r="P43" s="111" t="s">
        <v>150</v>
      </c>
      <c r="Q43" s="92" t="s">
        <v>87</v>
      </c>
      <c r="R43" s="93" t="s">
        <v>88</v>
      </c>
      <c r="S43" s="94" t="str">
        <f t="shared" si="0"/>
        <v>24</v>
      </c>
      <c r="T43" s="117" t="s">
        <v>122</v>
      </c>
      <c r="U43" s="120" t="s">
        <v>145</v>
      </c>
      <c r="V43" s="97">
        <v>44896</v>
      </c>
      <c r="W43" s="120"/>
      <c r="X43" s="120" t="s">
        <v>224</v>
      </c>
      <c r="Y43" s="120" t="s">
        <v>225</v>
      </c>
    </row>
    <row r="44" spans="1:29" ht="101.25" customHeight="1">
      <c r="A44" s="128" t="s">
        <v>48</v>
      </c>
      <c r="B44" s="149" t="s">
        <v>122</v>
      </c>
      <c r="C44" s="86" t="s">
        <v>49</v>
      </c>
      <c r="D44" s="124" t="s">
        <v>308</v>
      </c>
      <c r="E44" s="88" t="s">
        <v>358</v>
      </c>
      <c r="F44" s="108" t="s">
        <v>138</v>
      </c>
      <c r="G44" s="87" t="s">
        <v>309</v>
      </c>
      <c r="H44" s="86" t="s">
        <v>85</v>
      </c>
      <c r="I44" s="176" t="s">
        <v>310</v>
      </c>
      <c r="J44" s="132" t="s">
        <v>370</v>
      </c>
      <c r="K44" s="90" t="s">
        <v>23</v>
      </c>
      <c r="L44" s="101" t="s">
        <v>383</v>
      </c>
      <c r="M44" s="91" t="s">
        <v>40</v>
      </c>
      <c r="N44" s="90" t="str">
        <f>IF(OR($S44="30",$S44="20",$S44="10",$S44="00"),$D$2, IF(OR($S44="31",$S44="32",$S44="33",$S44="34",$S44="21",$S44="22",$S44="23"),$E$2, IF(OR($S44="11",$S44="12",$S44="01",$S44="02", $S44="24"),$G$2, IF(OR($S44="13",$S44="14",$S44="03",$S44="04"),$F$2, "-"))))</f>
        <v>Area da adeguare</v>
      </c>
      <c r="O44" s="89" t="s">
        <v>108</v>
      </c>
      <c r="P44" s="89" t="s">
        <v>106</v>
      </c>
      <c r="Q44" s="92" t="s">
        <v>87</v>
      </c>
      <c r="R44" s="116" t="s">
        <v>306</v>
      </c>
      <c r="S44" s="94" t="str">
        <f t="shared" si="0"/>
        <v>24</v>
      </c>
      <c r="T44" s="117" t="s">
        <v>122</v>
      </c>
      <c r="U44" s="99" t="s">
        <v>444</v>
      </c>
      <c r="V44" s="97">
        <v>44896</v>
      </c>
      <c r="W44" s="120"/>
      <c r="X44" s="120" t="s">
        <v>224</v>
      </c>
      <c r="Y44" s="99" t="s">
        <v>254</v>
      </c>
    </row>
    <row r="45" spans="1:29" ht="133.5" customHeight="1">
      <c r="A45" s="128" t="s">
        <v>48</v>
      </c>
      <c r="B45" s="149" t="s">
        <v>122</v>
      </c>
      <c r="C45" s="86" t="s">
        <v>49</v>
      </c>
      <c r="D45" s="124" t="s">
        <v>245</v>
      </c>
      <c r="E45" s="88" t="s">
        <v>60</v>
      </c>
      <c r="F45" s="88" t="s">
        <v>57</v>
      </c>
      <c r="G45" s="87" t="s">
        <v>406</v>
      </c>
      <c r="H45" s="86" t="s">
        <v>85</v>
      </c>
      <c r="I45" s="89" t="s">
        <v>148</v>
      </c>
      <c r="J45" s="28" t="s">
        <v>348</v>
      </c>
      <c r="K45" s="90" t="s">
        <v>24</v>
      </c>
      <c r="L45" s="101" t="s">
        <v>415</v>
      </c>
      <c r="M45" s="91" t="s">
        <v>40</v>
      </c>
      <c r="N45" s="90" t="str">
        <f>IF(OR($S45="30",$S45="20",$S45="10",$S45="00"),$D$2, IF(OR($S45="31",$S45="32",$S45="33",$S45="34",$S45="21",$S45="22",$S45="23"),$E$2, IF(OR($S45="11",$S45="12",$S45="01",$S45="02", $S45="24"),$G$2, IF(OR($S45="13",$S45="14",$S45="03",$S45="04"),$F$2, "-"))))</f>
        <v>Area sotto controllo</v>
      </c>
      <c r="O45" s="89"/>
      <c r="P45" s="89"/>
      <c r="Q45" s="92" t="s">
        <v>87</v>
      </c>
      <c r="R45" s="93" t="s">
        <v>88</v>
      </c>
      <c r="S45" s="94" t="str">
        <f t="shared" si="0"/>
        <v>23</v>
      </c>
      <c r="T45" s="117"/>
      <c r="U45" s="99"/>
      <c r="V45" s="97"/>
      <c r="W45" s="99"/>
      <c r="X45" s="99"/>
      <c r="Y45" s="99"/>
    </row>
    <row r="46" spans="1:29" ht="153.75" customHeight="1">
      <c r="A46" s="128" t="s">
        <v>48</v>
      </c>
      <c r="B46" s="149" t="s">
        <v>122</v>
      </c>
      <c r="C46" s="86" t="s">
        <v>49</v>
      </c>
      <c r="D46" s="124" t="s">
        <v>282</v>
      </c>
      <c r="E46" s="88" t="s">
        <v>288</v>
      </c>
      <c r="F46" s="88" t="s">
        <v>47</v>
      </c>
      <c r="G46" s="87" t="s">
        <v>406</v>
      </c>
      <c r="H46" s="86" t="s">
        <v>85</v>
      </c>
      <c r="I46" s="89" t="s">
        <v>290</v>
      </c>
      <c r="J46" s="96" t="s">
        <v>180</v>
      </c>
      <c r="K46" s="90" t="s">
        <v>25</v>
      </c>
      <c r="L46" s="180" t="s">
        <v>416</v>
      </c>
      <c r="M46" s="91" t="s">
        <v>41</v>
      </c>
      <c r="N46" s="90" t="str">
        <f>IF(OR($S46="30",$S46="20",$S46="10",$S46="00"),$D$2, IF(OR($S46="31",$S46="32",$S46="33",$S46="34",$S46="21",$S46="22",$S46="23"),$E$2, IF(OR($S46="11",$S46="12",$S46="01",$S46="02", $S46="24"),$G$2, IF(OR($S46="13",$S46="14",$S46="03",$S46="04"),$F$2, "-"))))</f>
        <v>Area da adeguare</v>
      </c>
      <c r="O46" s="101" t="s">
        <v>443</v>
      </c>
      <c r="P46" s="101" t="s">
        <v>185</v>
      </c>
      <c r="Q46" s="92" t="s">
        <v>87</v>
      </c>
      <c r="R46" s="93" t="s">
        <v>279</v>
      </c>
      <c r="S46" s="94" t="str">
        <f t="shared" si="0"/>
        <v>11</v>
      </c>
      <c r="T46" s="117" t="s">
        <v>122</v>
      </c>
      <c r="U46" s="120" t="s">
        <v>181</v>
      </c>
      <c r="V46" s="97">
        <v>44896</v>
      </c>
      <c r="W46" s="99"/>
      <c r="X46" s="99"/>
      <c r="Y46" s="99" t="s">
        <v>255</v>
      </c>
    </row>
    <row r="47" spans="1:29" ht="239.25" customHeight="1">
      <c r="A47" s="128" t="s">
        <v>48</v>
      </c>
      <c r="B47" s="149" t="s">
        <v>122</v>
      </c>
      <c r="C47" s="86" t="s">
        <v>49</v>
      </c>
      <c r="D47" s="100" t="s">
        <v>283</v>
      </c>
      <c r="E47" s="88" t="s">
        <v>50</v>
      </c>
      <c r="F47" s="88" t="s">
        <v>47</v>
      </c>
      <c r="G47" s="87" t="s">
        <v>406</v>
      </c>
      <c r="H47" s="86" t="s">
        <v>85</v>
      </c>
      <c r="I47" s="111" t="s">
        <v>291</v>
      </c>
      <c r="J47" s="110" t="s">
        <v>183</v>
      </c>
      <c r="K47" s="90" t="s">
        <v>23</v>
      </c>
      <c r="L47" s="134" t="s">
        <v>351</v>
      </c>
      <c r="M47" s="91" t="s">
        <v>40</v>
      </c>
      <c r="N47" s="90" t="str">
        <f>IF(OR($S47="30",$S47="20",$S47="10",$S47="00"),$D$2, IF(OR($S47="31",$S47="32",$S47="33",$S47="34",$S47="21",$S47="22",$S47="23"),$E$2, IF(OR($S47="11",$S47="12",$S47="01",$S47="02", $S47="24"),$G$2, IF(OR($S47="13",$S47="14",$S47="03",$S47="04"),$F$2, "-"))))</f>
        <v>Area da adeguare</v>
      </c>
      <c r="O47" s="111" t="s">
        <v>184</v>
      </c>
      <c r="P47" s="111" t="s">
        <v>218</v>
      </c>
      <c r="Q47" s="92" t="s">
        <v>87</v>
      </c>
      <c r="R47" s="93" t="s">
        <v>279</v>
      </c>
      <c r="S47" s="94" t="str">
        <f t="shared" si="0"/>
        <v>24</v>
      </c>
      <c r="T47" s="117" t="s">
        <v>122</v>
      </c>
      <c r="U47" s="120" t="s">
        <v>181</v>
      </c>
      <c r="V47" s="97">
        <v>44896</v>
      </c>
      <c r="W47" s="99"/>
      <c r="X47" s="99"/>
      <c r="Y47" s="99" t="s">
        <v>255</v>
      </c>
    </row>
    <row r="48" spans="1:29" ht="255.75" customHeight="1">
      <c r="A48" s="128" t="s">
        <v>48</v>
      </c>
      <c r="B48" s="85" t="s">
        <v>122</v>
      </c>
      <c r="C48" s="86" t="s">
        <v>49</v>
      </c>
      <c r="D48" s="131" t="s">
        <v>167</v>
      </c>
      <c r="E48" s="125" t="s">
        <v>52</v>
      </c>
      <c r="F48" s="88" t="s">
        <v>47</v>
      </c>
      <c r="G48" s="87" t="s">
        <v>406</v>
      </c>
      <c r="H48" s="86" t="s">
        <v>85</v>
      </c>
      <c r="I48" s="89" t="s">
        <v>292</v>
      </c>
      <c r="J48" s="96" t="s">
        <v>384</v>
      </c>
      <c r="K48" s="90" t="s">
        <v>25</v>
      </c>
      <c r="L48" s="101" t="s">
        <v>354</v>
      </c>
      <c r="M48" s="91" t="s">
        <v>40</v>
      </c>
      <c r="N48" s="90" t="str">
        <f>IF(OR($S48="30",$S48="20",$S48="10",$S48="00"),$D$2, IF(OR($S48="31",$S48="32",$S48="33",$S48="34",$S48="21",$S48="22",$S48="23"),$E$2, IF(OR($S48="11",$S48="12",$S48="01",$S48="02", $S48="24"),$G$2, IF(OR($S48="13",$S48="14",$S48="03",$S48="04"),$F$2, "-"))))</f>
        <v>Area sotto controllo</v>
      </c>
      <c r="O48" s="89" t="s">
        <v>59</v>
      </c>
      <c r="P48" s="89" t="s">
        <v>59</v>
      </c>
      <c r="Q48" s="92" t="s">
        <v>87</v>
      </c>
      <c r="R48" s="93" t="s">
        <v>279</v>
      </c>
      <c r="S48" s="94" t="str">
        <f t="shared" si="0"/>
        <v>21</v>
      </c>
      <c r="T48" s="117"/>
      <c r="U48" s="99"/>
      <c r="V48" s="97"/>
      <c r="W48" s="99"/>
      <c r="X48" s="99"/>
      <c r="Y48" s="99"/>
    </row>
    <row r="49" spans="1:29" s="81" customFormat="1" ht="252" customHeight="1">
      <c r="A49" s="148" t="s">
        <v>48</v>
      </c>
      <c r="B49" s="85" t="s">
        <v>122</v>
      </c>
      <c r="C49" s="108" t="s">
        <v>49</v>
      </c>
      <c r="D49" s="104" t="s">
        <v>257</v>
      </c>
      <c r="E49" s="173" t="s">
        <v>256</v>
      </c>
      <c r="F49" s="130" t="s">
        <v>47</v>
      </c>
      <c r="G49" s="121" t="s">
        <v>318</v>
      </c>
      <c r="H49" s="108" t="s">
        <v>85</v>
      </c>
      <c r="I49" s="111" t="s">
        <v>421</v>
      </c>
      <c r="J49" s="110" t="s">
        <v>385</v>
      </c>
      <c r="K49" s="112" t="s">
        <v>25</v>
      </c>
      <c r="L49" s="134" t="s">
        <v>317</v>
      </c>
      <c r="M49" s="113" t="s">
        <v>40</v>
      </c>
      <c r="N49" s="90" t="str">
        <f>IF(OR($S49="30",$S49="20",$S49="10",$S49="00"),$D$2, IF(OR($S49="31",$S49="32",$S49="33",$S49="34",$S49="21",$S49="22",$S49="23"),$E$2, IF(OR($S49="11",$S49="12",$S49="01",$S49="02", $S49="24"),$G$2, IF(OR($S49="13",$S49="14",$S49="03",$S49="04"),$F$2, "-"))))</f>
        <v>Area sotto controllo</v>
      </c>
      <c r="O49" s="111"/>
      <c r="P49" s="111"/>
      <c r="Q49" s="92" t="s">
        <v>87</v>
      </c>
      <c r="R49" s="116" t="s">
        <v>311</v>
      </c>
      <c r="S49" s="94" t="str">
        <f t="shared" si="0"/>
        <v>21</v>
      </c>
      <c r="T49" s="117"/>
      <c r="U49" s="120"/>
      <c r="V49" s="97"/>
      <c r="W49" s="120"/>
      <c r="X49" s="120"/>
      <c r="Y49" s="120"/>
    </row>
    <row r="50" spans="1:29" ht="66" customHeight="1">
      <c r="A50" s="128" t="s">
        <v>48</v>
      </c>
      <c r="B50" s="85" t="s">
        <v>122</v>
      </c>
      <c r="C50" s="86" t="s">
        <v>49</v>
      </c>
      <c r="D50" s="131" t="s">
        <v>168</v>
      </c>
      <c r="E50" s="125" t="s">
        <v>352</v>
      </c>
      <c r="F50" s="88" t="s">
        <v>47</v>
      </c>
      <c r="G50" s="87" t="s">
        <v>406</v>
      </c>
      <c r="H50" s="86" t="s">
        <v>85</v>
      </c>
      <c r="I50" s="89" t="s">
        <v>295</v>
      </c>
      <c r="J50" s="96" t="s">
        <v>373</v>
      </c>
      <c r="K50" s="90" t="s">
        <v>24</v>
      </c>
      <c r="L50" s="101" t="s">
        <v>187</v>
      </c>
      <c r="M50" s="91" t="s">
        <v>40</v>
      </c>
      <c r="N50" s="90" t="str">
        <f>IF(OR($S50="30",$S50="20",$S50="10",$S50="00"),$D$2, IF(OR($S50="31",$S50="32",$S50="33",$S50="34",$S50="21",$S50="22",$S50="23"),$E$2, IF(OR($S50="11",$S50="12",$S50="01",$S50="02", $S50="24"),$G$2, IF(OR($S50="13",$S50="14",$S50="03",$S50="04"),$F$2, "-"))))</f>
        <v>Area sotto controllo</v>
      </c>
      <c r="O50" s="162"/>
      <c r="P50" s="89"/>
      <c r="Q50" s="92" t="s">
        <v>87</v>
      </c>
      <c r="R50" s="93" t="s">
        <v>279</v>
      </c>
      <c r="S50" s="94" t="str">
        <f t="shared" si="0"/>
        <v>23</v>
      </c>
      <c r="T50" s="117"/>
      <c r="U50" s="99"/>
      <c r="V50" s="97"/>
      <c r="W50" s="99"/>
      <c r="X50" s="99"/>
      <c r="Y50" s="99"/>
    </row>
    <row r="51" spans="1:29" s="81" customFormat="1" ht="168.75" customHeight="1">
      <c r="A51" s="148" t="s">
        <v>48</v>
      </c>
      <c r="B51" s="85" t="s">
        <v>122</v>
      </c>
      <c r="C51" s="108" t="s">
        <v>49</v>
      </c>
      <c r="D51" s="104" t="s">
        <v>169</v>
      </c>
      <c r="E51" s="108" t="s">
        <v>66</v>
      </c>
      <c r="F51" s="130" t="s">
        <v>47</v>
      </c>
      <c r="G51" s="121" t="s">
        <v>294</v>
      </c>
      <c r="H51" s="108" t="s">
        <v>85</v>
      </c>
      <c r="I51" s="110" t="s">
        <v>293</v>
      </c>
      <c r="J51" s="164" t="s">
        <v>232</v>
      </c>
      <c r="K51" s="112" t="s">
        <v>23</v>
      </c>
      <c r="L51" s="175" t="s">
        <v>296</v>
      </c>
      <c r="M51" s="113" t="s">
        <v>22</v>
      </c>
      <c r="N51" s="90" t="str">
        <f>IF(OR($S51="30",$S51="20",$S51="10",$S51="00"),$D$2, IF(OR($S51="31",$S51="32",$S51="33",$S51="34",$S51="21",$S51="22",$S51="23"),$E$2, IF(OR($S51="11",$S51="12",$S51="01",$S51="02", $S51="24"),$G$2, IF(OR($S51="13",$S51="14",$S51="03",$S51="04"),$F$2, "-"))))</f>
        <v>Area sotto controllo</v>
      </c>
      <c r="O51" s="114"/>
      <c r="P51" s="111"/>
      <c r="Q51" s="92" t="s">
        <v>87</v>
      </c>
      <c r="R51" s="93" t="s">
        <v>279</v>
      </c>
      <c r="S51" s="94" t="str">
        <f t="shared" si="0"/>
        <v>34</v>
      </c>
      <c r="T51" s="117"/>
      <c r="U51" s="99"/>
      <c r="V51" s="97"/>
      <c r="W51" s="120"/>
      <c r="X51" s="99"/>
      <c r="Y51" s="99"/>
    </row>
    <row r="52" spans="1:29" s="81" customFormat="1" ht="147" customHeight="1">
      <c r="A52" s="148" t="s">
        <v>48</v>
      </c>
      <c r="B52" s="85" t="s">
        <v>122</v>
      </c>
      <c r="C52" s="108" t="s">
        <v>49</v>
      </c>
      <c r="D52" s="135" t="s">
        <v>170</v>
      </c>
      <c r="E52" s="130" t="s">
        <v>297</v>
      </c>
      <c r="F52" s="108" t="s">
        <v>68</v>
      </c>
      <c r="G52" s="110" t="s">
        <v>359</v>
      </c>
      <c r="H52" s="108" t="s">
        <v>85</v>
      </c>
      <c r="I52" s="111" t="s">
        <v>446</v>
      </c>
      <c r="J52" s="110" t="s">
        <v>422</v>
      </c>
      <c r="K52" s="112" t="s">
        <v>25</v>
      </c>
      <c r="L52" s="134" t="s">
        <v>423</v>
      </c>
      <c r="M52" s="113" t="s">
        <v>40</v>
      </c>
      <c r="N52" s="90" t="str">
        <f>IF(OR($S52="30",$S52="20",$S52="10",$S52="00"),$D$2, IF(OR($S52="31",$S52="32",$S52="33",$S52="34",$S52="21",$S52="22",$S52="23"),$E$2, IF(OR($S52="11",$S52="12",$S52="01",$S52="02", $S52="24"),$G$2, IF(OR($S52="13",$S52="14",$S52="03",$S52="04"),$F$2, "-"))))</f>
        <v>Area sotto controllo</v>
      </c>
      <c r="O52" s="111"/>
      <c r="P52" s="111"/>
      <c r="Q52" s="92" t="s">
        <v>87</v>
      </c>
      <c r="R52" s="93" t="s">
        <v>279</v>
      </c>
      <c r="S52" s="94" t="str">
        <f t="shared" si="0"/>
        <v>21</v>
      </c>
      <c r="T52" s="117"/>
      <c r="U52" s="120"/>
      <c r="V52" s="97"/>
      <c r="W52" s="120"/>
      <c r="X52" s="120"/>
      <c r="Y52" s="120"/>
    </row>
    <row r="53" spans="1:29" s="81" customFormat="1" ht="128.25" customHeight="1">
      <c r="A53" s="148" t="s">
        <v>48</v>
      </c>
      <c r="B53" s="85" t="s">
        <v>122</v>
      </c>
      <c r="C53" s="108" t="s">
        <v>49</v>
      </c>
      <c r="D53" s="135" t="s">
        <v>171</v>
      </c>
      <c r="E53" s="130" t="s">
        <v>69</v>
      </c>
      <c r="F53" s="108" t="s">
        <v>68</v>
      </c>
      <c r="G53" s="110" t="s">
        <v>359</v>
      </c>
      <c r="H53" s="108" t="s">
        <v>85</v>
      </c>
      <c r="I53" s="111" t="s">
        <v>445</v>
      </c>
      <c r="J53" s="110" t="s">
        <v>235</v>
      </c>
      <c r="K53" s="112" t="s">
        <v>38</v>
      </c>
      <c r="L53" s="134" t="s">
        <v>298</v>
      </c>
      <c r="M53" s="113" t="s">
        <v>22</v>
      </c>
      <c r="N53" s="90" t="str">
        <f>IF(OR($S53="30",$S53="20",$S53="10",$S53="00"),$D$2, IF(OR($S53="31",$S53="32",$S53="33",$S53="34",$S53="21",$S53="22",$S53="23"),$E$2, IF(OR($S53="11",$S53="12",$S53="01",$S53="02", $S53="24"),$G$2, IF(OR($S53="13",$S53="14",$S53="03",$S53="04"),$F$2, "-"))))</f>
        <v>Area sotto controllo</v>
      </c>
      <c r="O53" s="111"/>
      <c r="P53" s="111"/>
      <c r="Q53" s="92" t="s">
        <v>87</v>
      </c>
      <c r="R53" s="93" t="s">
        <v>279</v>
      </c>
      <c r="S53" s="94" t="str">
        <f t="shared" si="0"/>
        <v>32</v>
      </c>
      <c r="T53" s="117"/>
      <c r="U53" s="120"/>
      <c r="V53" s="97"/>
      <c r="W53" s="120"/>
      <c r="X53" s="120"/>
      <c r="Y53" s="120"/>
    </row>
    <row r="54" spans="1:29" ht="112.5" customHeight="1">
      <c r="A54" s="128" t="s">
        <v>48</v>
      </c>
      <c r="B54" s="85" t="s">
        <v>122</v>
      </c>
      <c r="C54" s="86" t="s">
        <v>49</v>
      </c>
      <c r="D54" s="131" t="s">
        <v>284</v>
      </c>
      <c r="E54" s="86" t="s">
        <v>285</v>
      </c>
      <c r="F54" s="86" t="s">
        <v>68</v>
      </c>
      <c r="G54" s="110" t="s">
        <v>359</v>
      </c>
      <c r="H54" s="86" t="s">
        <v>85</v>
      </c>
      <c r="I54" s="111" t="s">
        <v>445</v>
      </c>
      <c r="J54" s="96" t="s">
        <v>424</v>
      </c>
      <c r="K54" s="90" t="s">
        <v>23</v>
      </c>
      <c r="L54" s="101" t="s">
        <v>355</v>
      </c>
      <c r="M54" s="91" t="s">
        <v>22</v>
      </c>
      <c r="N54" s="90" t="str">
        <f>IF(OR($S54="30",$S54="20",$S54="10",$S54="00"),$D$2, IF(OR($S54="31",$S54="32",$S54="33",$S54="34",$S54="21",$S54="22",$S54="23"),$E$2, IF(OR($S54="11",$S54="12",$S54="01",$S54="02", $S54="24"),$G$2, IF(OR($S54="13",$S54="14",$S54="03",$S54="04"),$F$2, "-"))))</f>
        <v>Area sotto controllo</v>
      </c>
      <c r="O54" s="89"/>
      <c r="P54" s="111"/>
      <c r="Q54" s="92" t="s">
        <v>87</v>
      </c>
      <c r="R54" s="93" t="s">
        <v>279</v>
      </c>
      <c r="S54" s="94" t="str">
        <f t="shared" si="0"/>
        <v>34</v>
      </c>
      <c r="T54" s="95"/>
      <c r="U54" s="99"/>
      <c r="V54" s="97"/>
      <c r="W54" s="99"/>
      <c r="X54" s="99"/>
      <c r="Y54" s="99"/>
    </row>
    <row r="55" spans="1:29" s="81" customFormat="1" ht="122.25" customHeight="1">
      <c r="A55" s="148" t="s">
        <v>48</v>
      </c>
      <c r="B55" s="85" t="s">
        <v>122</v>
      </c>
      <c r="C55" s="108" t="s">
        <v>49</v>
      </c>
      <c r="D55" s="104" t="s">
        <v>172</v>
      </c>
      <c r="E55" s="108" t="s">
        <v>70</v>
      </c>
      <c r="F55" s="108" t="s">
        <v>68</v>
      </c>
      <c r="G55" s="110" t="s">
        <v>359</v>
      </c>
      <c r="H55" s="108" t="s">
        <v>85</v>
      </c>
      <c r="I55" s="111" t="s">
        <v>445</v>
      </c>
      <c r="J55" s="111" t="s">
        <v>425</v>
      </c>
      <c r="K55" s="112" t="s">
        <v>38</v>
      </c>
      <c r="L55" s="134" t="s">
        <v>426</v>
      </c>
      <c r="M55" s="113" t="s">
        <v>40</v>
      </c>
      <c r="N55" s="90" t="str">
        <f>IF(OR($S55="30",$S55="20",$S55="10",$S55="00"),$D$2, IF(OR($S55="31",$S55="32",$S55="33",$S55="34",$S55="21",$S55="22",$S55="23"),$E$2, IF(OR($S55="11",$S55="12",$S55="01",$S55="02", $S55="24"),$G$2, IF(OR($S55="13",$S55="14",$S55="03",$S55="04"),$F$2, "-"))))</f>
        <v>Area sotto controllo</v>
      </c>
      <c r="O55" s="111"/>
      <c r="P55" s="111"/>
      <c r="Q55" s="92" t="s">
        <v>87</v>
      </c>
      <c r="R55" s="93" t="s">
        <v>279</v>
      </c>
      <c r="S55" s="94" t="str">
        <f t="shared" si="0"/>
        <v>22</v>
      </c>
      <c r="T55" s="117"/>
      <c r="U55" s="120"/>
      <c r="V55" s="97"/>
      <c r="W55" s="120"/>
      <c r="X55" s="120"/>
      <c r="Y55" s="120"/>
    </row>
    <row r="56" spans="1:29" s="25" customFormat="1" ht="409.5" customHeight="1">
      <c r="A56" s="128" t="s">
        <v>48</v>
      </c>
      <c r="B56" s="85" t="s">
        <v>122</v>
      </c>
      <c r="C56" s="87" t="s">
        <v>49</v>
      </c>
      <c r="D56" s="87" t="s">
        <v>325</v>
      </c>
      <c r="E56" s="86" t="s">
        <v>324</v>
      </c>
      <c r="F56" s="92" t="s">
        <v>84</v>
      </c>
      <c r="G56" s="121" t="s">
        <v>359</v>
      </c>
      <c r="H56" s="86" t="s">
        <v>85</v>
      </c>
      <c r="I56" s="122" t="s">
        <v>459</v>
      </c>
      <c r="J56" s="121" t="s">
        <v>427</v>
      </c>
      <c r="K56" s="90" t="s">
        <v>25</v>
      </c>
      <c r="L56" s="89" t="s">
        <v>386</v>
      </c>
      <c r="M56" s="91" t="s">
        <v>41</v>
      </c>
      <c r="N56" s="90" t="str">
        <f>IF(OR($S56="30",$S56="20",$S56="10",$S56="00"),$D$2, IF(OR($S56="31",$S56="32",$S56="33",$S56="34",$S56="21",$S56="22",$S56="23"),$E$2, IF(OR($S56="11",$S56="12",$S56="01",$S56="02", $S56="24"),$G$2, IF(OR($S56="13",$S56="14",$S56="03",$S56="04"),$F$2, "-"))))</f>
        <v>Area da adeguare</v>
      </c>
      <c r="O56" s="89" t="s">
        <v>387</v>
      </c>
      <c r="P56" s="111" t="s">
        <v>234</v>
      </c>
      <c r="Q56" s="92" t="s">
        <v>87</v>
      </c>
      <c r="R56" s="116" t="s">
        <v>266</v>
      </c>
      <c r="S56" s="94" t="str">
        <f t="shared" si="0"/>
        <v>11</v>
      </c>
      <c r="T56" s="95" t="s">
        <v>122</v>
      </c>
      <c r="U56" s="99" t="s">
        <v>461</v>
      </c>
      <c r="V56" s="97">
        <v>44896</v>
      </c>
      <c r="W56" s="99"/>
      <c r="X56" s="99" t="s">
        <v>252</v>
      </c>
      <c r="Y56" s="99" t="s">
        <v>253</v>
      </c>
    </row>
    <row r="57" spans="1:29" s="81" customFormat="1" ht="180.75" customHeight="1">
      <c r="A57" s="148" t="s">
        <v>48</v>
      </c>
      <c r="B57" s="149" t="s">
        <v>122</v>
      </c>
      <c r="C57" s="110" t="s">
        <v>49</v>
      </c>
      <c r="D57" s="120" t="s">
        <v>199</v>
      </c>
      <c r="E57" s="108" t="s">
        <v>326</v>
      </c>
      <c r="F57" s="115" t="s">
        <v>84</v>
      </c>
      <c r="G57" s="121" t="s">
        <v>359</v>
      </c>
      <c r="H57" s="108" t="s">
        <v>85</v>
      </c>
      <c r="I57" s="122" t="s">
        <v>459</v>
      </c>
      <c r="J57" s="110" t="s">
        <v>377</v>
      </c>
      <c r="K57" s="112" t="s">
        <v>23</v>
      </c>
      <c r="L57" s="123" t="s">
        <v>328</v>
      </c>
      <c r="M57" s="113" t="s">
        <v>40</v>
      </c>
      <c r="N57" s="90" t="str">
        <f>IF(OR($S57="30",$S57="20",$S57="10",$S57="00"),$D$2, IF(OR($S57="31",$S57="32",$S57="33",$S57="34",$S57="21",$S57="22",$S57="23"),$E$2, IF(OR($S57="11",$S57="12",$S57="01",$S57="02", $S57="24"),$G$2, IF(OR($S57="13",$S57="14",$S57="03",$S57="04"),$F$2, "-"))))</f>
        <v>Area da adeguare</v>
      </c>
      <c r="O57" s="111" t="s">
        <v>378</v>
      </c>
      <c r="P57" s="110" t="s">
        <v>201</v>
      </c>
      <c r="Q57" s="92" t="s">
        <v>87</v>
      </c>
      <c r="R57" s="116" t="s">
        <v>266</v>
      </c>
      <c r="S57" s="94" t="str">
        <f t="shared" si="0"/>
        <v>24</v>
      </c>
      <c r="T57" s="117" t="s">
        <v>122</v>
      </c>
      <c r="U57" s="120" t="s">
        <v>462</v>
      </c>
      <c r="V57" s="97">
        <v>44896</v>
      </c>
      <c r="W57" s="120"/>
      <c r="X57" s="120" t="s">
        <v>146</v>
      </c>
      <c r="Y57" s="120" t="s">
        <v>236</v>
      </c>
      <c r="Z57" s="158"/>
      <c r="AA57" s="158"/>
      <c r="AB57" s="158"/>
      <c r="AC57" s="158"/>
    </row>
    <row r="58" spans="1:29" ht="180.75" customHeight="1">
      <c r="A58" s="128" t="s">
        <v>48</v>
      </c>
      <c r="B58" s="149" t="s">
        <v>122</v>
      </c>
      <c r="C58" s="96" t="s">
        <v>49</v>
      </c>
      <c r="D58" s="120" t="s">
        <v>199</v>
      </c>
      <c r="E58" s="108" t="s">
        <v>331</v>
      </c>
      <c r="F58" s="92" t="s">
        <v>84</v>
      </c>
      <c r="G58" s="121" t="s">
        <v>359</v>
      </c>
      <c r="H58" s="86" t="s">
        <v>85</v>
      </c>
      <c r="I58" s="122" t="s">
        <v>459</v>
      </c>
      <c r="J58" s="110" t="s">
        <v>333</v>
      </c>
      <c r="K58" s="90" t="s">
        <v>24</v>
      </c>
      <c r="L58" s="123" t="s">
        <v>334</v>
      </c>
      <c r="M58" s="26"/>
      <c r="N58" s="90" t="str">
        <f>IF(OR($S58="30",$S58="20",$S58="10",$S58="00"),$D$2, IF(OR($S58="31",$S58="32",$S58="33",$S58="34",$S58="21",$S58="22",$S58="23"),$E$2, IF(OR($S58="11",$S58="12",$S58="01",$S58="02", $S58="24"),$G$2, IF(OR($S58="13",$S58="14",$S58="03",$S58="04"),$F$2, "-"))))</f>
        <v>-</v>
      </c>
      <c r="O58" s="89" t="s">
        <v>378</v>
      </c>
      <c r="P58" s="96" t="s">
        <v>201</v>
      </c>
      <c r="Q58" s="92" t="s">
        <v>87</v>
      </c>
      <c r="R58" s="116" t="s">
        <v>266</v>
      </c>
      <c r="S58" s="94" t="str">
        <f t="shared" si="0"/>
        <v>3</v>
      </c>
      <c r="T58" s="117" t="s">
        <v>122</v>
      </c>
      <c r="U58" s="99" t="s">
        <v>462</v>
      </c>
      <c r="V58" s="97">
        <v>46569</v>
      </c>
      <c r="W58" s="99"/>
      <c r="X58" s="99" t="s">
        <v>146</v>
      </c>
      <c r="Y58" s="99" t="s">
        <v>147</v>
      </c>
      <c r="Z58" s="33"/>
      <c r="AA58" s="33"/>
      <c r="AB58" s="33"/>
      <c r="AC58" s="33"/>
    </row>
    <row r="59" spans="1:29" ht="180.75" customHeight="1">
      <c r="A59" s="128" t="s">
        <v>48</v>
      </c>
      <c r="B59" s="149" t="s">
        <v>122</v>
      </c>
      <c r="C59" s="96" t="s">
        <v>49</v>
      </c>
      <c r="D59" s="120" t="s">
        <v>336</v>
      </c>
      <c r="E59" s="108" t="s">
        <v>335</v>
      </c>
      <c r="F59" s="92" t="s">
        <v>84</v>
      </c>
      <c r="G59" s="121" t="s">
        <v>359</v>
      </c>
      <c r="H59" s="86" t="s">
        <v>85</v>
      </c>
      <c r="I59" s="122" t="s">
        <v>459</v>
      </c>
      <c r="J59" s="110" t="s">
        <v>337</v>
      </c>
      <c r="K59" s="90" t="s">
        <v>24</v>
      </c>
      <c r="L59" s="123" t="s">
        <v>338</v>
      </c>
      <c r="M59" s="91" t="s">
        <v>40</v>
      </c>
      <c r="N59" s="90" t="str">
        <f>IF(OR($S59="30",$S59="20",$S59="10",$S59="00"),$D$2, IF(OR($S59="31",$S59="32",$S59="33",$S59="34",$S59="21",$S59="22",$S59="23"),$E$2, IF(OR($S59="11",$S59="12",$S59="01",$S59="02", $S59="24"),$G$2, IF(OR($S59="13",$S59="14",$S59="03",$S59="04"),$F$2, "-"))))</f>
        <v>Area sotto controllo</v>
      </c>
      <c r="O59" s="89" t="s">
        <v>59</v>
      </c>
      <c r="P59" s="96" t="s">
        <v>59</v>
      </c>
      <c r="Q59" s="92" t="s">
        <v>87</v>
      </c>
      <c r="R59" s="116" t="s">
        <v>266</v>
      </c>
      <c r="S59" s="94" t="str">
        <f t="shared" si="0"/>
        <v>23</v>
      </c>
      <c r="T59" s="117"/>
      <c r="U59" s="99"/>
      <c r="V59" s="97"/>
      <c r="W59" s="99"/>
      <c r="X59" s="99"/>
      <c r="Y59" s="99"/>
      <c r="Z59" s="33"/>
      <c r="AA59" s="33"/>
      <c r="AB59" s="33"/>
      <c r="AC59" s="33"/>
    </row>
    <row r="60" spans="1:29" s="25" customFormat="1" ht="183.75" customHeight="1">
      <c r="A60" s="128" t="s">
        <v>48</v>
      </c>
      <c r="B60" s="85" t="s">
        <v>122</v>
      </c>
      <c r="C60" s="86" t="s">
        <v>49</v>
      </c>
      <c r="D60" s="124" t="s">
        <v>173</v>
      </c>
      <c r="E60" s="88" t="s">
        <v>83</v>
      </c>
      <c r="F60" s="92" t="s">
        <v>84</v>
      </c>
      <c r="G60" s="121" t="s">
        <v>359</v>
      </c>
      <c r="H60" s="86" t="s">
        <v>85</v>
      </c>
      <c r="I60" s="122" t="s">
        <v>459</v>
      </c>
      <c r="J60" s="127" t="s">
        <v>418</v>
      </c>
      <c r="K60" s="90" t="s">
        <v>23</v>
      </c>
      <c r="L60" s="126" t="s">
        <v>340</v>
      </c>
      <c r="M60" s="91" t="s">
        <v>40</v>
      </c>
      <c r="N60" s="90" t="str">
        <f>IF(OR($S60="30",$S60="20",$S60="10",$S60="00"),$D$2, IF(OR($S60="31",$S60="32",$S60="33",$S60="34",$S60="21",$S60="22",$S60="23"),$E$2, IF(OR($S60="11",$S60="12",$S60="01",$S60="02", $S60="24"),$G$2, IF(OR($S60="13",$S60="14",$S60="03",$S60="04"),$F$2, "-"))))</f>
        <v>Area da adeguare</v>
      </c>
      <c r="O60" s="89" t="s">
        <v>378</v>
      </c>
      <c r="P60" s="89" t="s">
        <v>220</v>
      </c>
      <c r="Q60" s="92" t="s">
        <v>87</v>
      </c>
      <c r="R60" s="116" t="s">
        <v>266</v>
      </c>
      <c r="S60" s="94" t="str">
        <f t="shared" si="0"/>
        <v>24</v>
      </c>
      <c r="T60" s="117" t="s">
        <v>85</v>
      </c>
      <c r="U60" s="99" t="s">
        <v>462</v>
      </c>
      <c r="V60" s="136">
        <v>44896</v>
      </c>
      <c r="W60" s="99"/>
      <c r="X60" s="99" t="s">
        <v>221</v>
      </c>
      <c r="Y60" s="99" t="s">
        <v>222</v>
      </c>
    </row>
    <row r="61" spans="1:29" s="25" customFormat="1" ht="160.5" customHeight="1">
      <c r="A61" s="128" t="s">
        <v>48</v>
      </c>
      <c r="B61" s="85" t="s">
        <v>122</v>
      </c>
      <c r="C61" s="133" t="s">
        <v>94</v>
      </c>
      <c r="D61" s="99" t="s">
        <v>174</v>
      </c>
      <c r="E61" s="108" t="s">
        <v>202</v>
      </c>
      <c r="F61" s="108" t="s">
        <v>138</v>
      </c>
      <c r="G61" s="110" t="s">
        <v>409</v>
      </c>
      <c r="H61" s="86" t="s">
        <v>85</v>
      </c>
      <c r="I61" s="111" t="s">
        <v>139</v>
      </c>
      <c r="J61" s="121" t="s">
        <v>417</v>
      </c>
      <c r="K61" s="90" t="s">
        <v>25</v>
      </c>
      <c r="L61" s="89" t="s">
        <v>369</v>
      </c>
      <c r="M61" s="91" t="s">
        <v>40</v>
      </c>
      <c r="N61" s="90" t="str">
        <f>IF(OR($S61="30",$S61="20",$S61="10",$S61="00"),$D$2, IF(OR($S61="31",$S61="32",$S61="33",$S61="34",$S61="21",$S61="22",$S61="23"),$E$2, IF(OR($S61="11",$S61="12",$S61="01",$S61="02", $S61="24"),$G$2, IF(OR($S61="13",$S61="14",$S61="03",$S61="04"),$F$2, "-"))))</f>
        <v>Area sotto controllo</v>
      </c>
      <c r="O61" s="89"/>
      <c r="P61" s="89"/>
      <c r="Q61" s="92" t="s">
        <v>87</v>
      </c>
      <c r="R61" s="116" t="s">
        <v>306</v>
      </c>
      <c r="S61" s="94" t="str">
        <f t="shared" si="0"/>
        <v>21</v>
      </c>
      <c r="T61" s="117"/>
      <c r="U61" s="99"/>
      <c r="V61" s="97"/>
      <c r="W61" s="99"/>
      <c r="X61" s="99"/>
      <c r="Y61" s="99"/>
    </row>
    <row r="62" spans="1:29" s="25" customFormat="1" ht="160.5" customHeight="1">
      <c r="A62" s="149" t="s">
        <v>48</v>
      </c>
      <c r="B62" s="85" t="s">
        <v>122</v>
      </c>
      <c r="C62" s="133" t="s">
        <v>49</v>
      </c>
      <c r="D62" s="131" t="s">
        <v>314</v>
      </c>
      <c r="E62" s="108" t="s">
        <v>313</v>
      </c>
      <c r="F62" s="130" t="s">
        <v>47</v>
      </c>
      <c r="G62" s="121" t="s">
        <v>318</v>
      </c>
      <c r="H62" s="86" t="s">
        <v>85</v>
      </c>
      <c r="I62" s="111" t="s">
        <v>428</v>
      </c>
      <c r="J62" s="177" t="s">
        <v>388</v>
      </c>
      <c r="K62" s="90" t="s">
        <v>38</v>
      </c>
      <c r="L62" s="89" t="s">
        <v>315</v>
      </c>
      <c r="M62" s="91" t="s">
        <v>22</v>
      </c>
      <c r="N62" s="90" t="str">
        <f>IF(OR($S62="30",$S62="20",$S62="10",$S62="00"),$D$2, IF(OR($S62="31",$S62="32",$S62="33",$S62="34",$S62="21",$S62="22",$S62="23"),$E$2, IF(OR($S62="11",$S62="12",$S62="01",$S62="02", $S62="24"),$G$2, IF(OR($S62="13",$S62="14",$S62="03",$S62="04"),$F$2, "-"))))</f>
        <v>Area sotto controllo</v>
      </c>
      <c r="O62" s="111"/>
      <c r="P62" s="111"/>
      <c r="Q62" s="92" t="s">
        <v>87</v>
      </c>
      <c r="R62" s="116" t="s">
        <v>311</v>
      </c>
      <c r="S62" s="94" t="str">
        <f t="shared" si="0"/>
        <v>32</v>
      </c>
      <c r="T62" s="117"/>
      <c r="U62" s="120"/>
      <c r="V62" s="97"/>
      <c r="W62" s="99"/>
      <c r="X62" s="120"/>
      <c r="Y62" s="99"/>
    </row>
    <row r="63" spans="1:29" ht="147" customHeight="1">
      <c r="A63" s="84" t="s">
        <v>81</v>
      </c>
      <c r="B63" s="85" t="s">
        <v>122</v>
      </c>
      <c r="C63" s="96" t="s">
        <v>82</v>
      </c>
      <c r="D63" s="99" t="s">
        <v>175</v>
      </c>
      <c r="E63" s="108" t="s">
        <v>202</v>
      </c>
      <c r="F63" s="108" t="s">
        <v>138</v>
      </c>
      <c r="G63" s="110" t="s">
        <v>409</v>
      </c>
      <c r="H63" s="86" t="s">
        <v>86</v>
      </c>
      <c r="I63" s="111"/>
      <c r="J63" s="87"/>
      <c r="K63" s="90" t="s">
        <v>25</v>
      </c>
      <c r="L63" s="89"/>
      <c r="M63" s="91" t="s">
        <v>41</v>
      </c>
      <c r="N63" s="90" t="str">
        <f>IF(OR($S63="30",$S63="20",$S63="10",$S63="00"),$D$2, IF(OR($S63="31",$S63="32",$S63="33",$S63="34",$S63="21",$S63="22",$S63="23"),$E$2, IF(OR($S63="11",$S63="12",$S63="01",$S63="02", $S63="24"),$G$2, IF(OR($S63="13",$S63="14",$S63="03",$S63="04"),$F$2, "-"))))</f>
        <v>Area da adeguare</v>
      </c>
      <c r="O63" s="89"/>
      <c r="P63" s="89"/>
      <c r="Q63" s="92" t="s">
        <v>87</v>
      </c>
      <c r="R63" s="116" t="s">
        <v>306</v>
      </c>
      <c r="S63" s="94" t="str">
        <f t="shared" si="0"/>
        <v>11</v>
      </c>
      <c r="T63" s="117"/>
      <c r="U63" s="99"/>
      <c r="V63" s="99"/>
      <c r="W63" s="99"/>
      <c r="X63" s="99"/>
      <c r="Y63" s="99"/>
      <c r="Z63" s="33"/>
      <c r="AA63" s="33"/>
      <c r="AB63" s="33"/>
      <c r="AC63" s="33"/>
    </row>
    <row r="64" spans="1:29" ht="147" customHeight="1">
      <c r="A64" s="128" t="s">
        <v>48</v>
      </c>
      <c r="B64" s="149" t="s">
        <v>122</v>
      </c>
      <c r="C64" s="86" t="s">
        <v>49</v>
      </c>
      <c r="D64" s="120" t="s">
        <v>347</v>
      </c>
      <c r="E64" s="88" t="s">
        <v>342</v>
      </c>
      <c r="F64" s="92" t="s">
        <v>84</v>
      </c>
      <c r="G64" s="121" t="s">
        <v>359</v>
      </c>
      <c r="H64" s="86" t="s">
        <v>85</v>
      </c>
      <c r="I64" s="122" t="s">
        <v>459</v>
      </c>
      <c r="J64" s="127" t="s">
        <v>343</v>
      </c>
      <c r="K64" s="90" t="s">
        <v>23</v>
      </c>
      <c r="L64" s="126" t="s">
        <v>344</v>
      </c>
      <c r="M64" s="91" t="s">
        <v>40</v>
      </c>
      <c r="N64" s="90" t="str">
        <f>IF(OR($S64="30",$S64="20",$S64="10",$S64="00"),$D$2, IF(OR($S64="31",$S64="32",$S64="33",$S64="34",$S64="21",$S64="22",$S64="23"),$E$2, IF(OR($S64="11",$S64="12",$S64="01",$S64="02", $S64="24"),$G$2, IF(OR($S64="13",$S64="14",$S64="03",$S64="04"),$F$2, "-"))))</f>
        <v>Area da adeguare</v>
      </c>
      <c r="O64" s="89" t="s">
        <v>378</v>
      </c>
      <c r="P64" s="89" t="s">
        <v>220</v>
      </c>
      <c r="Q64" s="92" t="s">
        <v>87</v>
      </c>
      <c r="R64" s="116" t="s">
        <v>266</v>
      </c>
      <c r="S64" s="94" t="str">
        <f t="shared" si="0"/>
        <v>24</v>
      </c>
      <c r="T64" s="117" t="s">
        <v>85</v>
      </c>
      <c r="U64" s="99" t="s">
        <v>441</v>
      </c>
      <c r="V64" s="99"/>
      <c r="W64" s="99"/>
      <c r="X64" s="99" t="s">
        <v>221</v>
      </c>
      <c r="Y64" s="99" t="s">
        <v>222</v>
      </c>
      <c r="Z64" s="33"/>
      <c r="AA64" s="33"/>
      <c r="AB64" s="33"/>
      <c r="AC64" s="33"/>
    </row>
    <row r="65" spans="1:29" ht="147" customHeight="1">
      <c r="A65" s="128" t="s">
        <v>48</v>
      </c>
      <c r="B65" s="149" t="s">
        <v>122</v>
      </c>
      <c r="C65" s="86" t="s">
        <v>49</v>
      </c>
      <c r="D65" s="120" t="s">
        <v>199</v>
      </c>
      <c r="E65" s="88" t="s">
        <v>345</v>
      </c>
      <c r="F65" s="92" t="s">
        <v>84</v>
      </c>
      <c r="G65" s="121" t="s">
        <v>359</v>
      </c>
      <c r="H65" s="86" t="s">
        <v>85</v>
      </c>
      <c r="I65" s="122" t="s">
        <v>459</v>
      </c>
      <c r="J65" s="127" t="s">
        <v>419</v>
      </c>
      <c r="K65" s="90" t="s">
        <v>23</v>
      </c>
      <c r="L65" s="126" t="s">
        <v>420</v>
      </c>
      <c r="M65" s="91" t="s">
        <v>40</v>
      </c>
      <c r="N65" s="90" t="str">
        <f>IF(OR($S65="30",$S65="20",$S65="10",$S65="00"),$D$2, IF(OR($S65="31",$S65="32",$S65="33",$S65="34",$S65="21",$S65="22",$S65="23"),$E$2, IF(OR($S65="11",$S65="12",$S65="01",$S65="02", $S65="24"),$G$2, IF(OR($S65="13",$S65="14",$S65="03",$S65="04"),$F$2, "-"))))</f>
        <v>Area da adeguare</v>
      </c>
      <c r="O65" s="89" t="s">
        <v>378</v>
      </c>
      <c r="P65" s="89" t="s">
        <v>220</v>
      </c>
      <c r="Q65" s="92" t="s">
        <v>87</v>
      </c>
      <c r="R65" s="116" t="s">
        <v>266</v>
      </c>
      <c r="S65" s="94" t="str">
        <f t="shared" si="0"/>
        <v>24</v>
      </c>
      <c r="T65" s="117" t="s">
        <v>85</v>
      </c>
      <c r="U65" s="99" t="s">
        <v>463</v>
      </c>
      <c r="V65" s="99"/>
      <c r="W65" s="99"/>
      <c r="X65" s="99" t="s">
        <v>221</v>
      </c>
      <c r="Y65" s="99" t="s">
        <v>222</v>
      </c>
      <c r="Z65" s="33"/>
      <c r="AA65" s="33"/>
      <c r="AB65" s="33"/>
      <c r="AC65" s="33"/>
    </row>
    <row r="66" spans="1:29" s="25" customFormat="1" ht="174.5" customHeight="1">
      <c r="A66" s="84" t="s">
        <v>81</v>
      </c>
      <c r="B66" s="85" t="s">
        <v>122</v>
      </c>
      <c r="C66" s="96" t="s">
        <v>82</v>
      </c>
      <c r="D66" s="99" t="s">
        <v>176</v>
      </c>
      <c r="E66" s="108" t="s">
        <v>331</v>
      </c>
      <c r="F66" s="92" t="s">
        <v>84</v>
      </c>
      <c r="G66" s="121" t="s">
        <v>359</v>
      </c>
      <c r="H66" s="86" t="s">
        <v>86</v>
      </c>
      <c r="I66" s="122" t="s">
        <v>460</v>
      </c>
      <c r="J66" s="110" t="s">
        <v>333</v>
      </c>
      <c r="K66" s="90" t="s">
        <v>26</v>
      </c>
      <c r="L66" s="123" t="s">
        <v>334</v>
      </c>
      <c r="M66" s="91" t="s">
        <v>40</v>
      </c>
      <c r="N66" s="90" t="str">
        <f>IF(OR($S66="30",$S66="20",$S66="10",$S66="00"),$D$2, IF(OR($S66="31",$S66="32",$S66="33",$S66="34",$S66="21",$S66="22",$S66="23"),$E$2, IF(OR($S66="11",$S66="12",$S66="01",$S66="02", $S66="24"),$G$2, IF(OR($S66="13",$S66="14",$S66="03",$S66="04"),$F$2, "-"))))</f>
        <v>Trascurabile</v>
      </c>
      <c r="O66" s="89" t="s">
        <v>243</v>
      </c>
      <c r="P66" s="96" t="s">
        <v>242</v>
      </c>
      <c r="Q66" s="92" t="s">
        <v>87</v>
      </c>
      <c r="R66" s="116" t="s">
        <v>266</v>
      </c>
      <c r="S66" s="94" t="str">
        <f t="shared" si="0"/>
        <v>20</v>
      </c>
      <c r="T66" s="117"/>
      <c r="U66" s="99"/>
      <c r="V66" s="99"/>
      <c r="W66" s="99"/>
      <c r="X66" s="99"/>
      <c r="Y66" s="99"/>
      <c r="Z66" s="19"/>
      <c r="AA66" s="19"/>
      <c r="AB66" s="19"/>
      <c r="AC66" s="19"/>
    </row>
    <row r="67" spans="1:29" s="83" customFormat="1" ht="174.5" customHeight="1">
      <c r="A67" s="108" t="s">
        <v>244</v>
      </c>
      <c r="B67" s="85" t="s">
        <v>122</v>
      </c>
      <c r="C67" s="108" t="s">
        <v>239</v>
      </c>
      <c r="D67" s="135" t="s">
        <v>330</v>
      </c>
      <c r="E67" s="108" t="s">
        <v>326</v>
      </c>
      <c r="F67" s="115" t="s">
        <v>84</v>
      </c>
      <c r="G67" s="121" t="s">
        <v>359</v>
      </c>
      <c r="H67" s="108" t="s">
        <v>85</v>
      </c>
      <c r="I67" s="122" t="s">
        <v>327</v>
      </c>
      <c r="J67" s="110" t="s">
        <v>377</v>
      </c>
      <c r="K67" s="112" t="s">
        <v>23</v>
      </c>
      <c r="L67" s="123" t="s">
        <v>328</v>
      </c>
      <c r="M67" s="113" t="s">
        <v>22</v>
      </c>
      <c r="N67" s="90" t="str">
        <f>IF(OR($S67="30",$S67="20",$S67="10",$S67="00"),$D$2, IF(OR($S67="31",$S67="32",$S67="33",$S67="34",$S67="21",$S67="22",$S67="23"),$E$2, IF(OR($S67="11",$S67="12",$S67="01",$S67="02", $S67="24"),$G$2, IF(OR($S67="13",$S67="14",$S67="03",$S67="04"),$F$2, "-"))))</f>
        <v>Area sotto controllo</v>
      </c>
      <c r="O67" s="111"/>
      <c r="P67" s="110"/>
      <c r="Q67" s="92" t="s">
        <v>87</v>
      </c>
      <c r="R67" s="116" t="s">
        <v>266</v>
      </c>
      <c r="S67" s="94" t="str">
        <f t="shared" si="0"/>
        <v>34</v>
      </c>
      <c r="T67" s="117"/>
      <c r="U67" s="120"/>
      <c r="V67" s="97"/>
      <c r="W67" s="120"/>
      <c r="X67" s="120"/>
      <c r="Y67" s="120"/>
      <c r="Z67" s="82"/>
      <c r="AA67" s="82"/>
      <c r="AB67" s="82"/>
      <c r="AC67" s="82"/>
    </row>
    <row r="68" spans="1:29" s="81" customFormat="1" ht="89.25" customHeight="1">
      <c r="A68" s="165" t="s">
        <v>244</v>
      </c>
      <c r="B68" s="85" t="s">
        <v>122</v>
      </c>
      <c r="C68" s="166" t="s">
        <v>239</v>
      </c>
      <c r="D68" s="167" t="s">
        <v>240</v>
      </c>
      <c r="E68" s="108" t="s">
        <v>331</v>
      </c>
      <c r="F68" s="115" t="s">
        <v>84</v>
      </c>
      <c r="G68" s="121" t="s">
        <v>359</v>
      </c>
      <c r="H68" s="166" t="s">
        <v>85</v>
      </c>
      <c r="I68" s="122" t="s">
        <v>332</v>
      </c>
      <c r="J68" s="110" t="s">
        <v>333</v>
      </c>
      <c r="K68" s="168" t="s">
        <v>23</v>
      </c>
      <c r="L68" s="123" t="s">
        <v>334</v>
      </c>
      <c r="M68" s="113" t="s">
        <v>22</v>
      </c>
      <c r="N68" s="90" t="str">
        <f>IF(OR($S68="30",$S68="20",$S68="10",$S68="00"),$D$2, IF(OR($S68="31",$S68="32",$S68="33",$S68="34",$S68="21",$S68="22",$S68="23"),$E$2, IF(OR($S68="11",$S68="12",$S68="01",$S68="02", $S68="24"),$G$2, IF(OR($S68="13",$S68="14",$S68="03",$S68="04"),$F$2, "-"))))</f>
        <v>Area sotto controllo</v>
      </c>
      <c r="O68" s="111"/>
      <c r="P68" s="111"/>
      <c r="Q68" s="92" t="s">
        <v>87</v>
      </c>
      <c r="R68" s="116" t="s">
        <v>266</v>
      </c>
      <c r="S68" s="94" t="str">
        <f t="shared" si="0"/>
        <v>34</v>
      </c>
      <c r="T68" s="117"/>
      <c r="U68" s="120"/>
      <c r="V68" s="97"/>
      <c r="W68" s="169"/>
      <c r="X68" s="120"/>
      <c r="Y68" s="120"/>
    </row>
    <row r="69" spans="1:29" s="81" customFormat="1" ht="78.75" customHeight="1">
      <c r="A69" s="165" t="s">
        <v>241</v>
      </c>
      <c r="B69" s="85" t="s">
        <v>122</v>
      </c>
      <c r="C69" s="166" t="s">
        <v>239</v>
      </c>
      <c r="D69" s="167" t="s">
        <v>267</v>
      </c>
      <c r="E69" s="130" t="s">
        <v>83</v>
      </c>
      <c r="F69" s="170" t="s">
        <v>84</v>
      </c>
      <c r="G69" s="121" t="s">
        <v>359</v>
      </c>
      <c r="H69" s="108" t="s">
        <v>85</v>
      </c>
      <c r="I69" s="111" t="s">
        <v>339</v>
      </c>
      <c r="J69" s="127" t="s">
        <v>418</v>
      </c>
      <c r="K69" s="112" t="s">
        <v>38</v>
      </c>
      <c r="L69" s="126" t="s">
        <v>340</v>
      </c>
      <c r="M69" s="113" t="s">
        <v>40</v>
      </c>
      <c r="N69" s="90" t="str">
        <f>IF(OR($S69="30",$S69="20",$S69="10",$S69="00"),$D$2, IF(OR($S69="31",$S69="32",$S69="33",$S69="34",$S69="21",$S69="22",$S69="23"),$E$2, IF(OR($S69="11",$S69="12",$S69="01",$S69="02", $S69="24"),$G$2, IF(OR($S69="13",$S69="14",$S69="03",$S69="04"),$F$2, "-"))))</f>
        <v>Area sotto controllo</v>
      </c>
      <c r="O69" s="111"/>
      <c r="P69" s="111"/>
      <c r="Q69" s="92" t="s">
        <v>87</v>
      </c>
      <c r="R69" s="116" t="s">
        <v>266</v>
      </c>
      <c r="S69" s="94" t="str">
        <f t="shared" si="0"/>
        <v>22</v>
      </c>
      <c r="T69" s="117"/>
      <c r="U69" s="120"/>
      <c r="V69" s="97"/>
      <c r="W69" s="169"/>
      <c r="X69" s="120"/>
      <c r="Y69" s="120"/>
    </row>
    <row r="70" spans="1:29" s="81" customFormat="1" ht="146" customHeight="1">
      <c r="A70" s="106" t="s">
        <v>53</v>
      </c>
      <c r="B70" s="85" t="s">
        <v>122</v>
      </c>
      <c r="C70" s="108" t="s">
        <v>54</v>
      </c>
      <c r="D70" s="109" t="s">
        <v>258</v>
      </c>
      <c r="E70" s="173" t="s">
        <v>256</v>
      </c>
      <c r="F70" s="130" t="s">
        <v>47</v>
      </c>
      <c r="G70" s="121" t="s">
        <v>318</v>
      </c>
      <c r="H70" s="108" t="s">
        <v>85</v>
      </c>
      <c r="I70" s="111" t="s">
        <v>421</v>
      </c>
      <c r="J70" s="110" t="s">
        <v>385</v>
      </c>
      <c r="K70" s="112" t="s">
        <v>24</v>
      </c>
      <c r="L70" s="134" t="s">
        <v>317</v>
      </c>
      <c r="M70" s="113" t="s">
        <v>40</v>
      </c>
      <c r="N70" s="90" t="str">
        <f>IF(OR($S70="30",$S70="20",$S70="10",$S70="00"),$D$2, IF(OR($S70="31",$S70="32",$S70="33",$S70="34",$S70="21",$S70="22",$S70="23"),$E$2, IF(OR($S70="11",$S70="12",$S70="01",$S70="02", $S70="24"),$G$2, IF(OR($S70="13",$S70="14",$S70="03",$S70="04"),$F$2, "-"))))</f>
        <v>Area sotto controllo</v>
      </c>
      <c r="O70" s="111"/>
      <c r="P70" s="111"/>
      <c r="Q70" s="92" t="s">
        <v>87</v>
      </c>
      <c r="R70" s="116" t="s">
        <v>311</v>
      </c>
      <c r="S70" s="94" t="str">
        <f t="shared" si="0"/>
        <v>23</v>
      </c>
      <c r="T70" s="117"/>
      <c r="U70" s="120"/>
      <c r="V70" s="120"/>
      <c r="W70" s="120"/>
      <c r="X70" s="120"/>
      <c r="Y70" s="120"/>
    </row>
    <row r="71" spans="1:29" s="81" customFormat="1" ht="146" customHeight="1">
      <c r="A71" s="106" t="s">
        <v>53</v>
      </c>
      <c r="B71" s="85" t="s">
        <v>122</v>
      </c>
      <c r="C71" s="108" t="s">
        <v>54</v>
      </c>
      <c r="D71" s="178" t="s">
        <v>312</v>
      </c>
      <c r="E71" s="108" t="s">
        <v>313</v>
      </c>
      <c r="F71" s="130" t="s">
        <v>47</v>
      </c>
      <c r="G71" s="121" t="s">
        <v>359</v>
      </c>
      <c r="H71" s="108" t="s">
        <v>85</v>
      </c>
      <c r="I71" s="111" t="s">
        <v>428</v>
      </c>
      <c r="J71" s="177" t="s">
        <v>388</v>
      </c>
      <c r="K71" s="112" t="s">
        <v>25</v>
      </c>
      <c r="L71" s="89" t="s">
        <v>316</v>
      </c>
      <c r="M71" s="113" t="s">
        <v>22</v>
      </c>
      <c r="N71" s="90" t="str">
        <f>IF(OR($S71="30",$S71="20",$S71="10",$S71="00"),$D$2, IF(OR($S71="31",$S71="32",$S71="33",$S71="34",$S71="21",$S71="22",$S71="23"),$E$2, IF(OR($S71="11",$S71="12",$S71="01",$S71="02", $S71="24"),$G$2, IF(OR($S71="13",$S71="14",$S71="03",$S71="04"),$F$2, "-"))))</f>
        <v>Area sotto controllo</v>
      </c>
      <c r="O71" s="111"/>
      <c r="P71" s="111"/>
      <c r="Q71" s="92" t="s">
        <v>87</v>
      </c>
      <c r="R71" s="116" t="s">
        <v>311</v>
      </c>
      <c r="S71" s="94" t="str">
        <f t="shared" ref="S71:S78" si="1">CONCATENATE(LEFT(M71,1),LEFT(K71,1))</f>
        <v>31</v>
      </c>
      <c r="T71" s="117" t="s">
        <v>122</v>
      </c>
      <c r="U71" s="120" t="s">
        <v>259</v>
      </c>
      <c r="V71" s="160">
        <v>43101</v>
      </c>
      <c r="W71" s="99"/>
      <c r="X71" s="120" t="s">
        <v>238</v>
      </c>
      <c r="Y71" s="120"/>
    </row>
    <row r="72" spans="1:29" s="161" customFormat="1" ht="340.5" customHeight="1">
      <c r="A72" s="179" t="s">
        <v>65</v>
      </c>
      <c r="B72" s="107" t="s">
        <v>122</v>
      </c>
      <c r="C72" s="121" t="s">
        <v>74</v>
      </c>
      <c r="D72" s="120" t="s">
        <v>322</v>
      </c>
      <c r="E72" s="108" t="s">
        <v>320</v>
      </c>
      <c r="F72" s="115" t="s">
        <v>84</v>
      </c>
      <c r="G72" s="121" t="s">
        <v>318</v>
      </c>
      <c r="H72" s="108" t="s">
        <v>85</v>
      </c>
      <c r="I72" s="122" t="s">
        <v>321</v>
      </c>
      <c r="J72" s="110" t="s">
        <v>429</v>
      </c>
      <c r="K72" s="112" t="s">
        <v>23</v>
      </c>
      <c r="L72" s="110" t="s">
        <v>323</v>
      </c>
      <c r="M72" s="113" t="s">
        <v>22</v>
      </c>
      <c r="N72" s="90" t="str">
        <f>IF(OR($S72="30",$S72="20",$S72="10",$S72="00"),$D$2, IF(OR($S72="31",$S72="32",$S72="33",$S72="34",$S72="21",$S72="22",$S72="23"),$E$2, IF(OR($S72="11",$S72="12",$S72="01",$S72="02", $S72="24"),$G$2, IF(OR($S72="13",$S72="14",$S72="03",$S72="04"),$F$2, "-"))))</f>
        <v>Area sotto controllo</v>
      </c>
      <c r="O72" s="111"/>
      <c r="P72" s="110"/>
      <c r="Q72" s="92" t="s">
        <v>87</v>
      </c>
      <c r="R72" s="116" t="s">
        <v>266</v>
      </c>
      <c r="S72" s="94" t="str">
        <f t="shared" si="1"/>
        <v>34</v>
      </c>
      <c r="T72" s="117"/>
      <c r="U72" s="120"/>
      <c r="V72" s="120"/>
      <c r="W72" s="120"/>
      <c r="X72" s="120"/>
      <c r="Y72" s="120"/>
    </row>
    <row r="73" spans="1:29" s="83" customFormat="1" ht="138.75" customHeight="1">
      <c r="A73" s="106" t="s">
        <v>77</v>
      </c>
      <c r="B73" s="85" t="s">
        <v>268</v>
      </c>
      <c r="C73" s="110" t="s">
        <v>78</v>
      </c>
      <c r="D73" s="120" t="s">
        <v>269</v>
      </c>
      <c r="E73" s="130" t="s">
        <v>102</v>
      </c>
      <c r="F73" s="108" t="s">
        <v>100</v>
      </c>
      <c r="G73" s="121" t="s">
        <v>359</v>
      </c>
      <c r="H73" s="108" t="s">
        <v>85</v>
      </c>
      <c r="I73" s="111" t="s">
        <v>464</v>
      </c>
      <c r="J73" s="171" t="s">
        <v>389</v>
      </c>
      <c r="K73" s="112" t="s">
        <v>24</v>
      </c>
      <c r="L73" s="120" t="s">
        <v>390</v>
      </c>
      <c r="M73" s="113" t="s">
        <v>40</v>
      </c>
      <c r="N73" s="90" t="str">
        <f>IF(OR($S73="30",$S73="20",$S73="10",$S73="00"),$D$2, IF(OR($S73="31",$S73="32",$S73="33",$S73="34",$S73="21",$S73="22",$S73="23"),$E$2, IF(OR($S73="11",$S73="12",$S73="01",$S73="02", $S73="24"),$G$2, IF(OR($S73="13",$S73="14",$S73="03",$S73="04"),$F$2, "-"))))</f>
        <v>Area sotto controllo</v>
      </c>
      <c r="O73" s="110"/>
      <c r="P73" s="111"/>
      <c r="Q73" s="115" t="s">
        <v>87</v>
      </c>
      <c r="R73" s="116" t="s">
        <v>264</v>
      </c>
      <c r="S73" s="94" t="str">
        <f t="shared" si="1"/>
        <v>23</v>
      </c>
      <c r="T73" s="117"/>
      <c r="U73" s="120"/>
      <c r="V73" s="120"/>
      <c r="W73" s="120"/>
      <c r="X73" s="120"/>
      <c r="Y73" s="120"/>
    </row>
    <row r="74" spans="1:29" ht="300" customHeight="1">
      <c r="A74" s="150" t="s">
        <v>104</v>
      </c>
      <c r="B74" s="151" t="s">
        <v>122</v>
      </c>
      <c r="C74" s="150" t="s">
        <v>209</v>
      </c>
      <c r="D74" s="152" t="s">
        <v>277</v>
      </c>
      <c r="E74" s="150" t="s">
        <v>210</v>
      </c>
      <c r="F74" s="150" t="s">
        <v>211</v>
      </c>
      <c r="G74" s="121" t="s">
        <v>318</v>
      </c>
      <c r="H74" s="150" t="s">
        <v>85</v>
      </c>
      <c r="I74" s="153" t="s">
        <v>465</v>
      </c>
      <c r="J74" s="155" t="s">
        <v>466</v>
      </c>
      <c r="K74" s="137" t="s">
        <v>38</v>
      </c>
      <c r="L74" s="155" t="s">
        <v>246</v>
      </c>
      <c r="M74" s="138" t="s">
        <v>40</v>
      </c>
      <c r="N74" s="90" t="str">
        <f>IF(OR($S74="30",$S74="20",$S74="10",$S74="00"),$D$2, IF(OR($S74="31",$S74="32",$S74="33",$S74="34",$S74="21",$S74="22",$S74="23"),$E$2, IF(OR($S74="11",$S74="12",$S74="01",$S74="02", $S74="24"),$G$2, IF(OR($S74="13",$S74="14",$S74="03",$S74="04"),$F$2, "-"))))</f>
        <v>Area sotto controllo</v>
      </c>
      <c r="O74" s="154"/>
      <c r="P74" s="154"/>
      <c r="Q74" s="92" t="s">
        <v>87</v>
      </c>
      <c r="R74" s="150" t="s">
        <v>278</v>
      </c>
      <c r="S74" s="94" t="str">
        <f t="shared" si="1"/>
        <v>22</v>
      </c>
      <c r="T74" s="117"/>
      <c r="U74" s="99"/>
      <c r="V74" s="97"/>
      <c r="W74" s="157"/>
      <c r="X74" s="99"/>
      <c r="Y74" s="120" t="s">
        <v>225</v>
      </c>
      <c r="Z74" s="82"/>
      <c r="AA74" s="82"/>
      <c r="AB74" s="158"/>
      <c r="AC74" s="158"/>
    </row>
    <row r="75" spans="1:29" ht="132" customHeight="1">
      <c r="A75" s="150" t="s">
        <v>75</v>
      </c>
      <c r="B75" s="151" t="s">
        <v>122</v>
      </c>
      <c r="C75" s="150" t="s">
        <v>76</v>
      </c>
      <c r="D75" s="152" t="s">
        <v>214</v>
      </c>
      <c r="E75" s="150" t="s">
        <v>210</v>
      </c>
      <c r="F75" s="150" t="s">
        <v>211</v>
      </c>
      <c r="G75" s="121" t="s">
        <v>318</v>
      </c>
      <c r="H75" s="150" t="s">
        <v>85</v>
      </c>
      <c r="I75" s="153" t="s">
        <v>250</v>
      </c>
      <c r="J75" s="155" t="s">
        <v>251</v>
      </c>
      <c r="K75" s="137" t="s">
        <v>38</v>
      </c>
      <c r="L75" s="155" t="s">
        <v>246</v>
      </c>
      <c r="M75" s="138" t="s">
        <v>40</v>
      </c>
      <c r="N75" s="90" t="str">
        <f>IF(OR($S75="30",$S75="20",$S75="10",$S75="00"),$D$2, IF(OR($S75="31",$S75="32",$S75="33",$S75="34",$S75="21",$S75="22",$S75="23"),$E$2, IF(OR($S75="11",$S75="12",$S75="01",$S75="02", $S75="24"),$G$2, IF(OR($S75="13",$S75="14",$S75="03",$S75="04"),$F$2, "-"))))</f>
        <v>Area sotto controllo</v>
      </c>
      <c r="O75" s="154" t="s">
        <v>59</v>
      </c>
      <c r="P75" s="154" t="s">
        <v>59</v>
      </c>
      <c r="Q75" s="92" t="s">
        <v>87</v>
      </c>
      <c r="R75" s="150" t="s">
        <v>278</v>
      </c>
      <c r="S75" s="94" t="str">
        <f t="shared" si="1"/>
        <v>22</v>
      </c>
      <c r="T75" s="117"/>
      <c r="U75" s="156"/>
      <c r="V75" s="157"/>
      <c r="W75" s="157"/>
      <c r="X75" s="157"/>
      <c r="Y75" s="157"/>
      <c r="Z75" s="19"/>
      <c r="AA75" s="19"/>
      <c r="AB75" s="33"/>
      <c r="AC75" s="33"/>
    </row>
    <row r="76" spans="1:29" ht="149.25" customHeight="1">
      <c r="A76" s="150" t="s">
        <v>104</v>
      </c>
      <c r="B76" s="151" t="s">
        <v>122</v>
      </c>
      <c r="C76" s="150" t="s">
        <v>209</v>
      </c>
      <c r="D76" s="152" t="s">
        <v>215</v>
      </c>
      <c r="E76" s="150" t="s">
        <v>212</v>
      </c>
      <c r="F76" s="150" t="s">
        <v>211</v>
      </c>
      <c r="G76" s="121" t="s">
        <v>318</v>
      </c>
      <c r="H76" s="150" t="s">
        <v>85</v>
      </c>
      <c r="I76" s="153" t="s">
        <v>250</v>
      </c>
      <c r="J76" s="155" t="s">
        <v>247</v>
      </c>
      <c r="K76" s="137" t="s">
        <v>38</v>
      </c>
      <c r="L76" s="155" t="s">
        <v>248</v>
      </c>
      <c r="M76" s="138" t="s">
        <v>40</v>
      </c>
      <c r="N76" s="90" t="str">
        <f>IF(OR($S76="30",$S76="20",$S76="10",$S76="00"),$D$2, IF(OR($S76="31",$S76="32",$S76="33",$S76="34",$S76="21",$S76="22",$S76="23"),$E$2, IF(OR($S76="11",$S76="12",$S76="01",$S76="02", $S76="24"),$G$2, IF(OR($S76="13",$S76="14",$S76="03",$S76="04"),$F$2, "-"))))</f>
        <v>Area sotto controllo</v>
      </c>
      <c r="O76" s="154" t="s">
        <v>59</v>
      </c>
      <c r="P76" s="154" t="s">
        <v>59</v>
      </c>
      <c r="Q76" s="92" t="s">
        <v>87</v>
      </c>
      <c r="R76" s="150" t="s">
        <v>278</v>
      </c>
      <c r="S76" s="94" t="str">
        <f t="shared" si="1"/>
        <v>22</v>
      </c>
      <c r="T76" s="117"/>
      <c r="U76" s="156"/>
      <c r="V76" s="157"/>
      <c r="W76" s="157"/>
      <c r="X76" s="157"/>
      <c r="Y76" s="157"/>
      <c r="Z76" s="19"/>
      <c r="AA76" s="19"/>
      <c r="AB76" s="33"/>
      <c r="AC76" s="33"/>
    </row>
    <row r="77" spans="1:29" ht="153.75" customHeight="1">
      <c r="A77" s="150" t="s">
        <v>104</v>
      </c>
      <c r="B77" s="151" t="s">
        <v>122</v>
      </c>
      <c r="C77" s="150" t="s">
        <v>209</v>
      </c>
      <c r="D77" s="152" t="s">
        <v>216</v>
      </c>
      <c r="E77" s="150" t="s">
        <v>213</v>
      </c>
      <c r="F77" s="150" t="s">
        <v>211</v>
      </c>
      <c r="G77" s="121" t="s">
        <v>318</v>
      </c>
      <c r="H77" s="150" t="s">
        <v>85</v>
      </c>
      <c r="I77" s="153" t="s">
        <v>319</v>
      </c>
      <c r="J77" s="155" t="s">
        <v>356</v>
      </c>
      <c r="K77" s="137" t="s">
        <v>38</v>
      </c>
      <c r="L77" s="155" t="s">
        <v>357</v>
      </c>
      <c r="M77" s="138" t="s">
        <v>40</v>
      </c>
      <c r="N77" s="90" t="str">
        <f>IF(OR($S77="30",$S77="20",$S77="10",$S77="00"),$D$2, IF(OR($S77="31",$S77="32",$S77="33",$S77="34",$S77="21",$S77="22",$S77="23"),$E$2, IF(OR($S77="11",$S77="12",$S77="01",$S77="02", $S77="24"),$G$2, IF(OR($S77="13",$S77="14",$S77="03",$S77="04"),$F$2, "-"))))</f>
        <v>Area sotto controllo</v>
      </c>
      <c r="O77" s="154" t="s">
        <v>59</v>
      </c>
      <c r="P77" s="154" t="s">
        <v>59</v>
      </c>
      <c r="Q77" s="92" t="s">
        <v>87</v>
      </c>
      <c r="R77" s="93" t="s">
        <v>88</v>
      </c>
      <c r="S77" s="94" t="str">
        <f t="shared" si="1"/>
        <v>22</v>
      </c>
      <c r="T77" s="117"/>
      <c r="U77" s="156"/>
      <c r="V77" s="157"/>
      <c r="W77" s="157"/>
      <c r="X77" s="157"/>
      <c r="Y77" s="157"/>
      <c r="Z77" s="19"/>
      <c r="AA77" s="19"/>
      <c r="AB77" s="33"/>
      <c r="AC77" s="33"/>
    </row>
    <row r="78" spans="1:29" ht="134.25" customHeight="1">
      <c r="A78" s="150" t="s">
        <v>75</v>
      </c>
      <c r="B78" s="151" t="s">
        <v>122</v>
      </c>
      <c r="C78" s="150" t="s">
        <v>76</v>
      </c>
      <c r="D78" s="152" t="s">
        <v>217</v>
      </c>
      <c r="E78" s="150" t="s">
        <v>213</v>
      </c>
      <c r="F78" s="150" t="s">
        <v>211</v>
      </c>
      <c r="G78" s="121" t="s">
        <v>318</v>
      </c>
      <c r="H78" s="150" t="s">
        <v>85</v>
      </c>
      <c r="I78" s="153" t="s">
        <v>319</v>
      </c>
      <c r="J78" s="155" t="s">
        <v>356</v>
      </c>
      <c r="K78" s="137" t="s">
        <v>38</v>
      </c>
      <c r="L78" s="155" t="s">
        <v>357</v>
      </c>
      <c r="M78" s="138" t="s">
        <v>40</v>
      </c>
      <c r="N78" s="90" t="str">
        <f>IF(OR($S78="30",$S78="20",$S78="10",$S78="00"),$D$2, IF(OR($S78="31",$S78="32",$S78="33",$S78="34",$S78="21",$S78="22",$S78="23"),$E$2, IF(OR($S78="11",$S78="12",$S78="01",$S78="02", $S78="24"),$G$2, IF(OR($S78="13",$S78="14",$S78="03",$S78="04"),$F$2, "-"))))</f>
        <v>Area sotto controllo</v>
      </c>
      <c r="O78" s="154" t="s">
        <v>59</v>
      </c>
      <c r="P78" s="154" t="s">
        <v>59</v>
      </c>
      <c r="Q78" s="92" t="s">
        <v>87</v>
      </c>
      <c r="R78" s="93" t="s">
        <v>88</v>
      </c>
      <c r="S78" s="94" t="str">
        <f t="shared" si="1"/>
        <v>22</v>
      </c>
      <c r="T78" s="117"/>
      <c r="U78" s="156"/>
      <c r="V78" s="157"/>
      <c r="W78" s="157"/>
      <c r="X78" s="157"/>
      <c r="Y78" s="157"/>
      <c r="Z78" s="19"/>
      <c r="AA78" s="19"/>
      <c r="AB78" s="33"/>
      <c r="AC78" s="33"/>
    </row>
    <row r="79" spans="1:29" ht="15" customHeight="1">
      <c r="A79" s="21"/>
      <c r="B79" s="21"/>
      <c r="C79" s="21"/>
      <c r="D79" s="19"/>
      <c r="E79" s="21"/>
      <c r="F79" s="21"/>
      <c r="G79" s="18"/>
      <c r="H79" s="21"/>
      <c r="I79" s="41"/>
      <c r="J79" s="18"/>
      <c r="K79" s="21"/>
      <c r="L79" s="18"/>
      <c r="M79" s="21"/>
      <c r="N79" s="21"/>
      <c r="O79" s="18"/>
      <c r="P79" s="18"/>
      <c r="Q79" s="21"/>
      <c r="R79" s="21"/>
      <c r="S79" s="32" t="str">
        <f t="shared" ref="S79:S96" si="2">CONCATENATE(LEFT(M79,1),LEFT(K79,1))</f>
        <v/>
      </c>
      <c r="T79" s="32"/>
      <c r="V79" s="33"/>
      <c r="W79" s="33"/>
      <c r="X79" s="33"/>
      <c r="Y79" s="19"/>
      <c r="Z79" s="19"/>
      <c r="AA79" s="19"/>
      <c r="AB79" s="33"/>
      <c r="AC79" s="33"/>
    </row>
    <row r="80" spans="1:29" ht="15" customHeight="1">
      <c r="A80" s="21"/>
      <c r="B80" s="21"/>
      <c r="C80" s="21"/>
      <c r="D80" s="19"/>
      <c r="E80" s="21"/>
      <c r="F80" s="21"/>
      <c r="G80" s="18"/>
      <c r="H80" s="21"/>
      <c r="I80" s="41"/>
      <c r="J80" s="18"/>
      <c r="K80" s="21"/>
      <c r="L80" s="18"/>
      <c r="M80" s="21"/>
      <c r="N80" s="21"/>
      <c r="O80" s="18"/>
      <c r="P80" s="18"/>
      <c r="Q80" s="21"/>
      <c r="R80" s="21"/>
      <c r="S80" s="32" t="str">
        <f t="shared" si="2"/>
        <v/>
      </c>
      <c r="T80" s="32"/>
      <c r="V80" s="33"/>
      <c r="W80" s="33"/>
      <c r="X80" s="33"/>
      <c r="Y80" s="19"/>
      <c r="Z80" s="19"/>
      <c r="AA80" s="19"/>
      <c r="AB80" s="33"/>
      <c r="AC80" s="33"/>
    </row>
    <row r="81" spans="1:29" ht="15" customHeight="1">
      <c r="A81" s="21"/>
      <c r="B81" s="21"/>
      <c r="C81" s="21"/>
      <c r="D81" s="19"/>
      <c r="E81" s="21"/>
      <c r="F81" s="21"/>
      <c r="G81" s="18"/>
      <c r="H81" s="21"/>
      <c r="I81" s="41"/>
      <c r="J81" s="18"/>
      <c r="K81" s="21"/>
      <c r="L81" s="18"/>
      <c r="M81" s="21"/>
      <c r="N81" s="21"/>
      <c r="O81" s="18"/>
      <c r="P81" s="18"/>
      <c r="Q81" s="21"/>
      <c r="R81" s="21"/>
      <c r="S81" s="32" t="str">
        <f t="shared" si="2"/>
        <v/>
      </c>
      <c r="T81" s="32"/>
      <c r="V81" s="33"/>
      <c r="W81" s="33"/>
      <c r="X81" s="33"/>
      <c r="Y81" s="19"/>
      <c r="Z81" s="33"/>
      <c r="AA81" s="33"/>
      <c r="AB81" s="33"/>
      <c r="AC81" s="33"/>
    </row>
    <row r="82" spans="1:29" ht="15" customHeight="1">
      <c r="A82" s="21"/>
      <c r="B82" s="21"/>
      <c r="C82" s="21"/>
      <c r="D82" s="19"/>
      <c r="E82" s="21"/>
      <c r="F82" s="21"/>
      <c r="G82" s="18"/>
      <c r="H82" s="21"/>
      <c r="I82" s="41"/>
      <c r="J82" s="18"/>
      <c r="K82" s="21"/>
      <c r="L82" s="18"/>
      <c r="M82" s="21"/>
      <c r="N82" s="21"/>
      <c r="O82" s="18"/>
      <c r="P82" s="18"/>
      <c r="Q82" s="21"/>
      <c r="R82" s="21"/>
      <c r="S82" s="32" t="str">
        <f t="shared" si="2"/>
        <v/>
      </c>
      <c r="T82" s="32"/>
      <c r="V82" s="33"/>
      <c r="W82" s="33"/>
      <c r="X82" s="33"/>
      <c r="Y82" s="33"/>
      <c r="Z82" s="33"/>
      <c r="AA82" s="33"/>
      <c r="AB82" s="33"/>
      <c r="AC82" s="33"/>
    </row>
    <row r="83" spans="1:29" ht="15" customHeight="1">
      <c r="A83" s="21"/>
      <c r="B83" s="21"/>
      <c r="C83" s="21"/>
      <c r="D83" s="19"/>
      <c r="E83" s="21"/>
      <c r="F83" s="21"/>
      <c r="G83" s="18"/>
      <c r="H83" s="21"/>
      <c r="I83" s="41"/>
      <c r="J83" s="18"/>
      <c r="K83" s="21"/>
      <c r="L83" s="18"/>
      <c r="M83" s="21"/>
      <c r="N83" s="21"/>
      <c r="O83" s="18"/>
      <c r="P83" s="18"/>
      <c r="Q83" s="21"/>
      <c r="R83" s="21"/>
      <c r="S83" s="32" t="str">
        <f t="shared" si="2"/>
        <v/>
      </c>
      <c r="T83" s="32"/>
      <c r="V83" s="33"/>
      <c r="W83" s="33"/>
      <c r="X83" s="33"/>
      <c r="Y83" s="33"/>
      <c r="Z83" s="33"/>
      <c r="AA83" s="33"/>
      <c r="AB83" s="33"/>
      <c r="AC83" s="33"/>
    </row>
    <row r="84" spans="1:29" ht="15" customHeight="1">
      <c r="A84" s="21"/>
      <c r="B84" s="21"/>
      <c r="C84" s="21"/>
      <c r="D84" s="19"/>
      <c r="E84" s="21"/>
      <c r="F84" s="21"/>
      <c r="G84" s="18"/>
      <c r="H84" s="21"/>
      <c r="I84" s="41"/>
      <c r="J84" s="18"/>
      <c r="K84" s="21"/>
      <c r="L84" s="18"/>
      <c r="M84" s="21"/>
      <c r="N84" s="21"/>
      <c r="O84" s="18"/>
      <c r="P84" s="18"/>
      <c r="Q84" s="21"/>
      <c r="R84" s="21"/>
      <c r="S84" s="32" t="str">
        <f t="shared" si="2"/>
        <v/>
      </c>
      <c r="T84" s="32"/>
      <c r="V84" s="33"/>
      <c r="W84" s="33"/>
      <c r="X84" s="33"/>
      <c r="Y84" s="33"/>
      <c r="Z84" s="33"/>
      <c r="AA84" s="33"/>
      <c r="AB84" s="33"/>
      <c r="AC84" s="33"/>
    </row>
    <row r="85" spans="1:29" ht="15" customHeight="1">
      <c r="A85" s="21"/>
      <c r="B85" s="21"/>
      <c r="C85" s="21"/>
      <c r="D85" s="19"/>
      <c r="E85" s="21"/>
      <c r="F85" s="21"/>
      <c r="G85" s="18"/>
      <c r="H85" s="21"/>
      <c r="I85" s="41"/>
      <c r="J85" s="18"/>
      <c r="K85" s="21"/>
      <c r="L85" s="18"/>
      <c r="M85" s="21"/>
      <c r="N85" s="21"/>
      <c r="O85" s="18"/>
      <c r="P85" s="18"/>
      <c r="Q85" s="21"/>
      <c r="R85" s="21"/>
      <c r="S85" s="32" t="str">
        <f t="shared" si="2"/>
        <v/>
      </c>
      <c r="T85" s="32"/>
      <c r="V85" s="33"/>
      <c r="W85" s="33"/>
      <c r="X85" s="33"/>
      <c r="Y85" s="33"/>
      <c r="Z85" s="33"/>
      <c r="AA85" s="33"/>
      <c r="AB85" s="33"/>
      <c r="AC85" s="33"/>
    </row>
    <row r="86" spans="1:29" ht="15" customHeight="1">
      <c r="A86" s="21"/>
      <c r="B86" s="21"/>
      <c r="C86" s="21"/>
      <c r="D86" s="19"/>
      <c r="E86" s="21"/>
      <c r="F86" s="21"/>
      <c r="G86" s="18"/>
      <c r="H86" s="21"/>
      <c r="I86" s="41"/>
      <c r="J86" s="18"/>
      <c r="K86" s="21"/>
      <c r="L86" s="18"/>
      <c r="M86" s="21"/>
      <c r="N86" s="21"/>
      <c r="O86" s="18"/>
      <c r="P86" s="18"/>
      <c r="Q86" s="21"/>
      <c r="R86" s="21"/>
      <c r="S86" s="32" t="str">
        <f t="shared" si="2"/>
        <v/>
      </c>
      <c r="T86" s="32"/>
      <c r="V86" s="33"/>
      <c r="W86" s="33"/>
      <c r="X86" s="33"/>
      <c r="Y86" s="33"/>
      <c r="Z86" s="33"/>
      <c r="AA86" s="33"/>
      <c r="AB86" s="33"/>
      <c r="AC86" s="33"/>
    </row>
    <row r="87" spans="1:29" ht="15" customHeight="1">
      <c r="A87" s="21"/>
      <c r="B87" s="21"/>
      <c r="C87" s="21"/>
      <c r="D87" s="19"/>
      <c r="E87" s="21"/>
      <c r="F87" s="21"/>
      <c r="G87" s="18"/>
      <c r="H87" s="21"/>
      <c r="I87" s="41"/>
      <c r="J87" s="18"/>
      <c r="K87" s="21"/>
      <c r="L87" s="18"/>
      <c r="M87" s="21"/>
      <c r="N87" s="21"/>
      <c r="O87" s="18"/>
      <c r="P87" s="18"/>
      <c r="Q87" s="21"/>
      <c r="R87" s="21"/>
      <c r="S87" s="32" t="str">
        <f t="shared" si="2"/>
        <v/>
      </c>
      <c r="T87" s="32"/>
      <c r="V87" s="33"/>
      <c r="W87" s="33"/>
      <c r="X87" s="33"/>
      <c r="Y87" s="33"/>
      <c r="Z87" s="33"/>
      <c r="AA87" s="33"/>
      <c r="AB87" s="33"/>
      <c r="AC87" s="33"/>
    </row>
    <row r="88" spans="1:29" ht="15" customHeight="1">
      <c r="A88" s="21"/>
      <c r="B88" s="21"/>
      <c r="C88" s="21"/>
      <c r="D88" s="19"/>
      <c r="E88" s="21"/>
      <c r="F88" s="21"/>
      <c r="G88" s="18"/>
      <c r="H88" s="21"/>
      <c r="I88" s="41"/>
      <c r="J88" s="18"/>
      <c r="K88" s="21"/>
      <c r="L88" s="18"/>
      <c r="M88" s="21"/>
      <c r="N88" s="21"/>
      <c r="O88" s="18"/>
      <c r="P88" s="18"/>
      <c r="Q88" s="21"/>
      <c r="R88" s="21"/>
      <c r="S88" s="32" t="str">
        <f t="shared" si="2"/>
        <v/>
      </c>
      <c r="T88" s="32"/>
      <c r="V88" s="33"/>
      <c r="W88" s="33"/>
      <c r="X88" s="33"/>
      <c r="Y88" s="33"/>
      <c r="Z88" s="33"/>
      <c r="AA88" s="33"/>
      <c r="AB88" s="33"/>
      <c r="AC88" s="33"/>
    </row>
    <row r="89" spans="1:29" ht="15" customHeight="1">
      <c r="A89" s="21"/>
      <c r="B89" s="21"/>
      <c r="C89" s="21"/>
      <c r="D89" s="19"/>
      <c r="E89" s="21"/>
      <c r="F89" s="21"/>
      <c r="G89" s="18"/>
      <c r="H89" s="21"/>
      <c r="I89" s="41"/>
      <c r="J89" s="18"/>
      <c r="K89" s="21"/>
      <c r="L89" s="18"/>
      <c r="M89" s="21"/>
      <c r="N89" s="21"/>
      <c r="O89" s="18"/>
      <c r="P89" s="18"/>
      <c r="Q89" s="21"/>
      <c r="R89" s="21"/>
      <c r="S89" s="32" t="str">
        <f t="shared" si="2"/>
        <v/>
      </c>
      <c r="T89" s="32"/>
      <c r="V89" s="33"/>
      <c r="W89" s="33"/>
      <c r="X89" s="33"/>
      <c r="Y89" s="33"/>
      <c r="Z89" s="33"/>
      <c r="AA89" s="33"/>
      <c r="AB89" s="33"/>
      <c r="AC89" s="33"/>
    </row>
    <row r="90" spans="1:29" ht="15" customHeight="1">
      <c r="A90" s="21"/>
      <c r="B90" s="21"/>
      <c r="C90" s="21"/>
      <c r="D90" s="19"/>
      <c r="E90" s="21"/>
      <c r="F90" s="21"/>
      <c r="G90" s="18"/>
      <c r="H90" s="21"/>
      <c r="I90" s="41"/>
      <c r="J90" s="18"/>
      <c r="K90" s="21"/>
      <c r="L90" s="18"/>
      <c r="M90" s="21"/>
      <c r="N90" s="21"/>
      <c r="O90" s="18"/>
      <c r="P90" s="18"/>
      <c r="Q90" s="21"/>
      <c r="R90" s="21"/>
      <c r="S90" s="32" t="str">
        <f t="shared" si="2"/>
        <v/>
      </c>
      <c r="T90" s="32"/>
      <c r="V90" s="33"/>
      <c r="W90" s="33"/>
      <c r="X90" s="33"/>
      <c r="Y90" s="33"/>
      <c r="Z90" s="33"/>
      <c r="AA90" s="33"/>
      <c r="AB90" s="33"/>
      <c r="AC90" s="33"/>
    </row>
    <row r="91" spans="1:29" ht="15" customHeight="1">
      <c r="A91" s="21"/>
      <c r="B91" s="21"/>
      <c r="C91" s="21"/>
      <c r="D91" s="19"/>
      <c r="E91" s="21"/>
      <c r="F91" s="21"/>
      <c r="G91" s="18"/>
      <c r="H91" s="21"/>
      <c r="I91" s="41"/>
      <c r="J91" s="18"/>
      <c r="K91" s="21"/>
      <c r="L91" s="18"/>
      <c r="M91" s="21"/>
      <c r="N91" s="21"/>
      <c r="O91" s="18"/>
      <c r="P91" s="18"/>
      <c r="Q91" s="21"/>
      <c r="R91" s="21"/>
      <c r="S91" s="32" t="str">
        <f t="shared" si="2"/>
        <v/>
      </c>
      <c r="T91" s="32"/>
      <c r="V91" s="33"/>
      <c r="W91" s="33"/>
      <c r="X91" s="33"/>
      <c r="Y91" s="33"/>
      <c r="Z91" s="33"/>
      <c r="AA91" s="33"/>
      <c r="AB91" s="33"/>
      <c r="AC91" s="33"/>
    </row>
    <row r="92" spans="1:29" ht="15" customHeight="1">
      <c r="A92" s="21"/>
      <c r="B92" s="21"/>
      <c r="C92" s="21"/>
      <c r="D92" s="19"/>
      <c r="E92" s="21"/>
      <c r="F92" s="21"/>
      <c r="G92" s="18"/>
      <c r="H92" s="21"/>
      <c r="I92" s="41"/>
      <c r="J92" s="18"/>
      <c r="K92" s="21"/>
      <c r="L92" s="18"/>
      <c r="M92" s="21"/>
      <c r="N92" s="21"/>
      <c r="O92" s="18"/>
      <c r="P92" s="18"/>
      <c r="Q92" s="21"/>
      <c r="R92" s="21"/>
      <c r="S92" s="32" t="str">
        <f t="shared" si="2"/>
        <v/>
      </c>
      <c r="T92" s="32"/>
      <c r="V92" s="33"/>
      <c r="W92" s="33"/>
      <c r="X92" s="33"/>
      <c r="Y92" s="33"/>
      <c r="Z92" s="33"/>
      <c r="AA92" s="33"/>
      <c r="AB92" s="33"/>
      <c r="AC92" s="33"/>
    </row>
    <row r="93" spans="1:29" ht="15" customHeight="1">
      <c r="A93" s="21"/>
      <c r="B93" s="21"/>
      <c r="C93" s="21"/>
      <c r="D93" s="19"/>
      <c r="E93" s="21"/>
      <c r="F93" s="21"/>
      <c r="G93" s="18"/>
      <c r="H93" s="21"/>
      <c r="I93" s="41"/>
      <c r="J93" s="18"/>
      <c r="K93" s="21"/>
      <c r="L93" s="18"/>
      <c r="M93" s="21"/>
      <c r="N93" s="21"/>
      <c r="O93" s="18"/>
      <c r="P93" s="18"/>
      <c r="Q93" s="21"/>
      <c r="R93" s="21"/>
      <c r="S93" s="32" t="str">
        <f t="shared" si="2"/>
        <v/>
      </c>
      <c r="T93" s="32"/>
      <c r="V93" s="33"/>
      <c r="W93" s="33"/>
      <c r="X93" s="33"/>
      <c r="Y93" s="33"/>
      <c r="Z93" s="33"/>
      <c r="AA93" s="33"/>
      <c r="AB93" s="33"/>
      <c r="AC93" s="33"/>
    </row>
    <row r="94" spans="1:29" ht="15" customHeight="1">
      <c r="A94" s="21"/>
      <c r="B94" s="21"/>
      <c r="C94" s="21"/>
      <c r="D94" s="19"/>
      <c r="E94" s="21"/>
      <c r="F94" s="21"/>
      <c r="G94" s="18"/>
      <c r="H94" s="21"/>
      <c r="I94" s="41"/>
      <c r="J94" s="18"/>
      <c r="K94" s="21"/>
      <c r="L94" s="18"/>
      <c r="M94" s="21"/>
      <c r="N94" s="21"/>
      <c r="O94" s="18"/>
      <c r="P94" s="18"/>
      <c r="Q94" s="21"/>
      <c r="R94" s="21"/>
      <c r="S94" s="32" t="str">
        <f t="shared" si="2"/>
        <v/>
      </c>
      <c r="T94" s="32"/>
      <c r="V94" s="33"/>
      <c r="W94" s="33"/>
      <c r="X94" s="33"/>
      <c r="Y94" s="33"/>
      <c r="Z94" s="33"/>
      <c r="AA94" s="33"/>
      <c r="AB94" s="33"/>
      <c r="AC94" s="33"/>
    </row>
    <row r="95" spans="1:29" ht="15" customHeight="1">
      <c r="A95" s="21"/>
      <c r="B95" s="21"/>
      <c r="C95" s="21"/>
      <c r="D95" s="19"/>
      <c r="E95" s="21"/>
      <c r="F95" s="21"/>
      <c r="G95" s="18"/>
      <c r="H95" s="21"/>
      <c r="I95" s="41"/>
      <c r="J95" s="18"/>
      <c r="K95" s="21"/>
      <c r="L95" s="18"/>
      <c r="M95" s="21"/>
      <c r="N95" s="21"/>
      <c r="O95" s="18"/>
      <c r="P95" s="18"/>
      <c r="Q95" s="21"/>
      <c r="R95" s="21"/>
      <c r="S95" s="32" t="str">
        <f t="shared" si="2"/>
        <v/>
      </c>
      <c r="T95" s="32"/>
      <c r="V95" s="33"/>
      <c r="W95" s="33"/>
      <c r="X95" s="33"/>
      <c r="Y95" s="33"/>
      <c r="Z95" s="33"/>
      <c r="AA95" s="33"/>
      <c r="AB95" s="33"/>
      <c r="AC95" s="33"/>
    </row>
    <row r="96" spans="1:29" ht="15" customHeight="1">
      <c r="A96" s="21"/>
      <c r="B96" s="21"/>
      <c r="C96" s="21"/>
      <c r="D96" s="19"/>
      <c r="E96" s="21"/>
      <c r="F96" s="21"/>
      <c r="G96" s="18"/>
      <c r="H96" s="21"/>
      <c r="I96" s="41"/>
      <c r="J96" s="18"/>
      <c r="K96" s="21"/>
      <c r="L96" s="18"/>
      <c r="M96" s="21"/>
      <c r="N96" s="21"/>
      <c r="O96" s="18"/>
      <c r="P96" s="18"/>
      <c r="Q96" s="21"/>
      <c r="R96" s="21"/>
      <c r="S96" s="32" t="str">
        <f t="shared" si="2"/>
        <v/>
      </c>
      <c r="T96" s="32"/>
      <c r="V96" s="33"/>
      <c r="W96" s="33"/>
      <c r="X96" s="33"/>
      <c r="Y96" s="33"/>
      <c r="Z96" s="33"/>
      <c r="AA96" s="33"/>
      <c r="AB96" s="33"/>
      <c r="AC96" s="33"/>
    </row>
    <row r="97" spans="1:29">
      <c r="A97" s="21"/>
      <c r="B97" s="21"/>
      <c r="C97" s="21"/>
      <c r="D97" s="19"/>
      <c r="E97" s="21"/>
      <c r="F97" s="21"/>
      <c r="G97" s="18"/>
      <c r="H97" s="21"/>
      <c r="I97" s="41"/>
      <c r="J97" s="18"/>
      <c r="K97" s="21"/>
      <c r="L97" s="18"/>
      <c r="M97" s="21"/>
      <c r="N97" s="21"/>
      <c r="O97" s="18"/>
      <c r="P97" s="18"/>
      <c r="Q97" s="21"/>
      <c r="R97" s="21"/>
      <c r="S97" s="32"/>
      <c r="T97" s="32"/>
      <c r="V97" s="33"/>
      <c r="W97" s="33"/>
      <c r="X97" s="33"/>
      <c r="Y97" s="33"/>
      <c r="Z97" s="33"/>
      <c r="AA97" s="33"/>
      <c r="AB97" s="33"/>
      <c r="AC97" s="33"/>
    </row>
    <row r="98" spans="1:29">
      <c r="A98" s="21"/>
      <c r="B98" s="21"/>
      <c r="C98" s="21"/>
      <c r="D98" s="19"/>
      <c r="E98" s="21"/>
      <c r="F98" s="21"/>
      <c r="G98" s="18"/>
      <c r="H98" s="21"/>
      <c r="I98" s="41"/>
      <c r="J98" s="18"/>
      <c r="K98" s="21"/>
      <c r="L98" s="18"/>
      <c r="M98" s="21"/>
      <c r="N98" s="21"/>
      <c r="O98" s="18"/>
      <c r="P98" s="18"/>
      <c r="Q98" s="21"/>
      <c r="R98" s="21"/>
      <c r="V98" s="33"/>
      <c r="W98" s="33"/>
      <c r="X98" s="33"/>
      <c r="Y98" s="33"/>
      <c r="Z98" s="33"/>
      <c r="AA98" s="33"/>
      <c r="AB98" s="33"/>
      <c r="AC98" s="33"/>
    </row>
    <row r="99" spans="1:29">
      <c r="A99" s="21"/>
      <c r="B99" s="21"/>
      <c r="C99" s="21"/>
      <c r="D99" s="19"/>
      <c r="E99" s="21"/>
      <c r="F99" s="21"/>
      <c r="G99" s="18"/>
      <c r="H99" s="21"/>
      <c r="I99" s="41"/>
      <c r="J99" s="35"/>
      <c r="K99" s="21"/>
      <c r="L99" s="18"/>
      <c r="M99" s="21"/>
      <c r="N99" s="21"/>
      <c r="O99" s="18"/>
      <c r="P99" s="18"/>
      <c r="Q99" s="21"/>
      <c r="R99" s="21"/>
      <c r="V99" s="33"/>
      <c r="W99" s="33"/>
      <c r="X99" s="33"/>
      <c r="Y99" s="33"/>
      <c r="Z99" s="33"/>
      <c r="AA99" s="33"/>
      <c r="AB99" s="33"/>
      <c r="AC99" s="33"/>
    </row>
    <row r="100" spans="1:29">
      <c r="A100" s="21"/>
      <c r="B100" s="21"/>
      <c r="C100" s="21"/>
      <c r="D100" s="19"/>
      <c r="E100" s="21"/>
      <c r="F100" s="21"/>
      <c r="G100" s="18"/>
      <c r="H100" s="21"/>
      <c r="I100" s="41"/>
      <c r="J100" s="35"/>
      <c r="K100" s="21"/>
      <c r="L100" s="18"/>
      <c r="M100" s="21"/>
      <c r="N100" s="21"/>
      <c r="O100" s="18"/>
      <c r="P100" s="18"/>
      <c r="Q100" s="21"/>
      <c r="R100" s="21"/>
      <c r="V100" s="33"/>
      <c r="W100" s="33"/>
      <c r="X100" s="33"/>
      <c r="Y100" s="33"/>
      <c r="Z100" s="33"/>
      <c r="AA100" s="33"/>
      <c r="AB100" s="33"/>
      <c r="AC100" s="33"/>
    </row>
    <row r="101" spans="1:29">
      <c r="A101" s="21"/>
      <c r="B101" s="21"/>
      <c r="C101" s="21"/>
      <c r="D101" s="19"/>
      <c r="E101" s="21"/>
      <c r="F101" s="21"/>
      <c r="G101" s="18"/>
      <c r="H101" s="21"/>
      <c r="I101" s="41"/>
      <c r="J101" s="35"/>
      <c r="K101" s="21"/>
      <c r="L101" s="18"/>
      <c r="M101" s="21"/>
      <c r="N101" s="21"/>
      <c r="O101" s="18"/>
      <c r="P101" s="18"/>
      <c r="Q101" s="21"/>
      <c r="R101" s="21"/>
      <c r="V101" s="33"/>
      <c r="W101" s="33"/>
      <c r="X101" s="33"/>
      <c r="Y101" s="33"/>
      <c r="Z101" s="33"/>
      <c r="AA101" s="33"/>
      <c r="AB101" s="33"/>
      <c r="AC101" s="33"/>
    </row>
    <row r="102" spans="1:29">
      <c r="A102" s="21"/>
      <c r="B102" s="21"/>
      <c r="C102" s="21"/>
      <c r="D102" s="19"/>
      <c r="E102" s="21"/>
      <c r="F102" s="21"/>
      <c r="G102" s="18"/>
      <c r="H102" s="21"/>
      <c r="I102" s="41"/>
      <c r="J102" s="35"/>
      <c r="K102" s="21"/>
      <c r="L102" s="18"/>
      <c r="M102" s="21"/>
      <c r="N102" s="21"/>
      <c r="O102" s="18"/>
      <c r="P102" s="18"/>
      <c r="Q102" s="21"/>
      <c r="R102" s="21"/>
      <c r="V102" s="33"/>
      <c r="W102" s="33"/>
      <c r="X102" s="33"/>
      <c r="Y102" s="33"/>
      <c r="Z102" s="33"/>
      <c r="AA102" s="33"/>
      <c r="AB102" s="33"/>
      <c r="AC102" s="33"/>
    </row>
    <row r="103" spans="1:29">
      <c r="A103" s="21"/>
      <c r="B103" s="21"/>
      <c r="C103" s="21"/>
      <c r="D103" s="19"/>
      <c r="E103" s="21"/>
      <c r="F103" s="21"/>
      <c r="G103" s="18"/>
      <c r="H103" s="21"/>
      <c r="I103" s="41"/>
      <c r="J103" s="35"/>
      <c r="K103" s="21"/>
      <c r="L103" s="18"/>
      <c r="M103" s="21"/>
      <c r="N103" s="21"/>
      <c r="O103" s="18"/>
      <c r="P103" s="18"/>
      <c r="Q103" s="21"/>
      <c r="R103" s="21"/>
      <c r="V103" s="33"/>
      <c r="W103" s="33"/>
      <c r="X103" s="33"/>
      <c r="Y103" s="33"/>
      <c r="Z103" s="33"/>
      <c r="AA103" s="33"/>
      <c r="AB103" s="33"/>
      <c r="AC103" s="33"/>
    </row>
    <row r="104" spans="1:29">
      <c r="A104" s="21"/>
      <c r="B104" s="21"/>
      <c r="C104" s="21"/>
      <c r="D104" s="19"/>
      <c r="E104" s="21"/>
      <c r="F104" s="21"/>
      <c r="G104" s="18"/>
      <c r="H104" s="21"/>
      <c r="I104" s="41"/>
      <c r="J104" s="35"/>
      <c r="K104" s="21"/>
      <c r="L104" s="18"/>
      <c r="M104" s="21"/>
      <c r="N104" s="21"/>
      <c r="O104" s="18"/>
      <c r="P104" s="18"/>
      <c r="Q104" s="21"/>
      <c r="R104" s="21"/>
      <c r="V104" s="33"/>
      <c r="W104" s="33"/>
      <c r="X104" s="33"/>
      <c r="Y104" s="33"/>
      <c r="Z104" s="33"/>
      <c r="AA104" s="33"/>
      <c r="AB104" s="33"/>
      <c r="AC104" s="33"/>
    </row>
    <row r="105" spans="1:29">
      <c r="A105" s="21"/>
      <c r="B105" s="21"/>
      <c r="C105" s="21"/>
      <c r="D105" s="19"/>
      <c r="E105" s="21"/>
      <c r="F105" s="21"/>
      <c r="G105" s="18"/>
      <c r="H105" s="21"/>
      <c r="I105" s="41"/>
      <c r="J105" s="35"/>
      <c r="K105" s="21"/>
      <c r="L105" s="18"/>
      <c r="M105" s="21"/>
      <c r="N105" s="21"/>
      <c r="O105" s="18"/>
      <c r="P105" s="18"/>
      <c r="Q105" s="21"/>
      <c r="R105" s="21"/>
      <c r="V105" s="33"/>
      <c r="W105" s="33"/>
      <c r="X105" s="33"/>
      <c r="Y105" s="33"/>
      <c r="Z105" s="33"/>
      <c r="AA105" s="33"/>
      <c r="AB105" s="33"/>
      <c r="AC105" s="33"/>
    </row>
    <row r="106" spans="1:29">
      <c r="A106" s="20"/>
      <c r="B106" s="20"/>
      <c r="C106" s="21"/>
      <c r="D106" s="25"/>
      <c r="E106" s="20"/>
      <c r="F106" s="20"/>
      <c r="G106" s="24"/>
      <c r="H106" s="20"/>
      <c r="I106" s="42"/>
      <c r="J106" s="36"/>
      <c r="K106" s="21"/>
      <c r="L106" s="24"/>
      <c r="M106" s="20"/>
      <c r="N106" s="20"/>
      <c r="O106" s="24"/>
      <c r="P106" s="24"/>
      <c r="Q106" s="20"/>
      <c r="R106" s="21"/>
    </row>
    <row r="107" spans="1:29">
      <c r="A107" s="20"/>
      <c r="B107" s="20"/>
      <c r="C107" s="21"/>
      <c r="D107" s="25"/>
      <c r="E107" s="20"/>
      <c r="F107" s="20"/>
      <c r="G107" s="24"/>
      <c r="H107" s="20"/>
      <c r="I107" s="42"/>
      <c r="J107" s="36"/>
      <c r="K107" s="21"/>
      <c r="L107" s="24"/>
      <c r="M107" s="20"/>
      <c r="N107" s="20"/>
      <c r="O107" s="24"/>
      <c r="P107" s="24"/>
      <c r="Q107" s="20"/>
      <c r="R107" s="21"/>
    </row>
    <row r="108" spans="1:29">
      <c r="A108" s="20"/>
      <c r="B108" s="20"/>
      <c r="C108" s="21"/>
      <c r="D108" s="25"/>
      <c r="E108" s="20"/>
      <c r="F108" s="20"/>
      <c r="G108" s="24"/>
      <c r="H108" s="20"/>
      <c r="I108" s="42"/>
      <c r="J108" s="36"/>
      <c r="K108" s="21"/>
      <c r="L108" s="24"/>
      <c r="M108" s="20"/>
      <c r="N108" s="20"/>
      <c r="O108" s="24"/>
      <c r="P108" s="24"/>
      <c r="Q108" s="20"/>
      <c r="R108" s="21"/>
    </row>
    <row r="109" spans="1:29">
      <c r="A109" s="20"/>
      <c r="B109" s="20"/>
      <c r="C109" s="21"/>
      <c r="D109" s="25"/>
      <c r="E109" s="20"/>
      <c r="F109" s="20"/>
      <c r="G109" s="24"/>
      <c r="H109" s="20"/>
      <c r="I109" s="42"/>
      <c r="J109" s="36"/>
      <c r="K109" s="21"/>
      <c r="L109" s="24"/>
      <c r="M109" s="20"/>
      <c r="N109" s="20"/>
      <c r="O109" s="24"/>
      <c r="P109" s="24"/>
      <c r="Q109" s="20"/>
      <c r="R109" s="21"/>
    </row>
    <row r="110" spans="1:29">
      <c r="A110" s="20"/>
      <c r="B110" s="20"/>
      <c r="C110" s="21"/>
      <c r="D110" s="25"/>
      <c r="E110" s="20"/>
      <c r="F110" s="20"/>
      <c r="G110" s="24"/>
      <c r="H110" s="20"/>
      <c r="I110" s="42"/>
      <c r="J110" s="36"/>
      <c r="K110" s="21"/>
      <c r="L110" s="24"/>
      <c r="M110" s="20"/>
      <c r="N110" s="20"/>
      <c r="O110" s="24"/>
      <c r="P110" s="24"/>
      <c r="Q110" s="20"/>
      <c r="R110" s="21"/>
    </row>
    <row r="111" spans="1:29">
      <c r="A111" s="20"/>
      <c r="B111" s="20"/>
      <c r="C111" s="21"/>
      <c r="D111" s="25"/>
      <c r="E111" s="20"/>
      <c r="F111" s="20"/>
      <c r="G111" s="24"/>
      <c r="H111" s="20"/>
      <c r="I111" s="42"/>
      <c r="J111" s="36"/>
      <c r="K111" s="21"/>
      <c r="L111" s="24"/>
      <c r="M111" s="20"/>
      <c r="N111" s="20"/>
      <c r="O111" s="24"/>
      <c r="P111" s="24"/>
      <c r="Q111" s="20"/>
      <c r="R111" s="21"/>
    </row>
    <row r="112" spans="1:29">
      <c r="A112" s="20"/>
      <c r="B112" s="20"/>
      <c r="C112" s="21"/>
      <c r="D112" s="25"/>
      <c r="E112" s="20"/>
      <c r="F112" s="20"/>
      <c r="G112" s="24"/>
      <c r="H112" s="20"/>
      <c r="I112" s="42"/>
      <c r="J112" s="36"/>
      <c r="K112" s="21"/>
      <c r="L112" s="24"/>
      <c r="M112" s="20"/>
      <c r="N112" s="20"/>
      <c r="O112" s="24"/>
      <c r="P112" s="24"/>
      <c r="Q112" s="20"/>
      <c r="R112" s="21"/>
    </row>
    <row r="113" spans="1:18">
      <c r="A113" s="20"/>
      <c r="B113" s="20"/>
      <c r="C113" s="21"/>
      <c r="D113" s="25"/>
      <c r="E113" s="20"/>
      <c r="F113" s="20"/>
      <c r="G113" s="24"/>
      <c r="H113" s="20"/>
      <c r="I113" s="42"/>
      <c r="J113" s="36"/>
      <c r="K113" s="21"/>
      <c r="L113" s="24"/>
      <c r="M113" s="20"/>
      <c r="N113" s="20"/>
      <c r="O113" s="24"/>
      <c r="P113" s="24"/>
      <c r="Q113" s="20"/>
      <c r="R113" s="21"/>
    </row>
    <row r="114" spans="1:18">
      <c r="A114" s="20"/>
      <c r="B114" s="20"/>
      <c r="C114" s="21"/>
      <c r="D114" s="25"/>
      <c r="E114" s="20"/>
      <c r="F114" s="20"/>
      <c r="G114" s="24"/>
      <c r="H114" s="20"/>
      <c r="I114" s="42"/>
      <c r="J114" s="36"/>
      <c r="K114" s="21"/>
      <c r="L114" s="24"/>
      <c r="M114" s="20"/>
      <c r="N114" s="20"/>
      <c r="O114" s="24"/>
      <c r="P114" s="24"/>
      <c r="Q114" s="20"/>
      <c r="R114" s="21"/>
    </row>
    <row r="115" spans="1:18">
      <c r="A115" s="20"/>
      <c r="B115" s="20"/>
      <c r="C115" s="21"/>
      <c r="D115" s="25"/>
      <c r="E115" s="20"/>
      <c r="F115" s="20"/>
      <c r="G115" s="24"/>
      <c r="H115" s="20"/>
      <c r="I115" s="42"/>
      <c r="J115" s="36"/>
      <c r="K115" s="21"/>
      <c r="L115" s="24"/>
      <c r="M115" s="20"/>
      <c r="N115" s="20"/>
      <c r="O115" s="24"/>
      <c r="P115" s="24"/>
      <c r="Q115" s="20"/>
      <c r="R115" s="21"/>
    </row>
    <row r="116" spans="1:18">
      <c r="A116" s="20"/>
      <c r="B116" s="20"/>
      <c r="C116" s="21"/>
      <c r="D116" s="25"/>
      <c r="E116" s="20"/>
      <c r="F116" s="20"/>
      <c r="G116" s="24"/>
      <c r="H116" s="20"/>
      <c r="I116" s="42"/>
      <c r="J116" s="36"/>
      <c r="L116" s="24"/>
      <c r="M116" s="20"/>
      <c r="N116" s="20"/>
      <c r="O116" s="24"/>
      <c r="P116" s="24"/>
      <c r="Q116" s="20"/>
      <c r="R116" s="21"/>
    </row>
    <row r="117" spans="1:18">
      <c r="A117" s="20"/>
      <c r="B117" s="20"/>
      <c r="C117" s="21"/>
      <c r="D117" s="25"/>
      <c r="E117" s="20"/>
      <c r="F117" s="20"/>
      <c r="G117" s="24"/>
      <c r="H117" s="20"/>
      <c r="I117" s="42"/>
      <c r="J117" s="36"/>
      <c r="L117" s="24"/>
      <c r="M117" s="20"/>
      <c r="N117" s="20"/>
      <c r="O117" s="24"/>
      <c r="P117" s="24"/>
      <c r="Q117" s="20"/>
      <c r="R117" s="21"/>
    </row>
    <row r="118" spans="1:18">
      <c r="A118" s="20"/>
      <c r="B118" s="20"/>
      <c r="C118" s="21"/>
      <c r="D118" s="25"/>
      <c r="E118" s="20"/>
      <c r="F118" s="20"/>
      <c r="G118" s="24"/>
      <c r="H118" s="20"/>
      <c r="I118" s="42"/>
      <c r="J118" s="36"/>
      <c r="L118" s="24"/>
      <c r="M118" s="20"/>
      <c r="N118" s="20"/>
      <c r="O118" s="24"/>
      <c r="P118" s="24"/>
      <c r="Q118" s="20"/>
      <c r="R118" s="21"/>
    </row>
    <row r="119" spans="1:18">
      <c r="A119" s="20"/>
      <c r="B119" s="20"/>
      <c r="C119" s="21"/>
      <c r="D119" s="25"/>
      <c r="E119" s="20"/>
      <c r="F119" s="20"/>
      <c r="G119" s="24"/>
      <c r="H119" s="20"/>
      <c r="I119" s="42"/>
      <c r="J119" s="36"/>
      <c r="L119" s="24"/>
      <c r="M119" s="20"/>
      <c r="N119" s="20"/>
      <c r="O119" s="24"/>
      <c r="P119" s="24"/>
      <c r="Q119" s="20"/>
      <c r="R119" s="21"/>
    </row>
    <row r="120" spans="1:18">
      <c r="A120" s="20"/>
      <c r="B120" s="20"/>
      <c r="C120" s="21"/>
      <c r="D120" s="25"/>
      <c r="E120" s="20"/>
      <c r="F120" s="20"/>
      <c r="G120" s="24"/>
      <c r="H120" s="20"/>
      <c r="I120" s="42"/>
      <c r="J120" s="36"/>
      <c r="L120" s="24"/>
      <c r="M120" s="20"/>
      <c r="N120" s="20"/>
      <c r="O120" s="24"/>
      <c r="P120" s="24"/>
      <c r="Q120" s="20"/>
      <c r="R120" s="21"/>
    </row>
    <row r="121" spans="1:18">
      <c r="A121" s="20"/>
      <c r="B121" s="20"/>
      <c r="C121" s="21"/>
      <c r="D121" s="25"/>
      <c r="E121" s="20"/>
      <c r="F121" s="20"/>
      <c r="G121" s="24"/>
      <c r="H121" s="20"/>
      <c r="I121" s="42"/>
      <c r="J121" s="36"/>
      <c r="L121" s="24"/>
      <c r="M121" s="20"/>
      <c r="N121" s="20"/>
      <c r="O121" s="24"/>
      <c r="P121" s="24"/>
      <c r="Q121" s="20"/>
      <c r="R121" s="21"/>
    </row>
    <row r="122" spans="1:18">
      <c r="A122" s="20"/>
      <c r="B122" s="20"/>
      <c r="C122" s="21"/>
      <c r="D122" s="25"/>
      <c r="E122" s="20"/>
      <c r="F122" s="20"/>
      <c r="G122" s="24"/>
      <c r="H122" s="20"/>
      <c r="I122" s="42"/>
      <c r="J122" s="36"/>
      <c r="L122" s="24"/>
      <c r="M122" s="20"/>
      <c r="N122" s="20"/>
      <c r="O122" s="24"/>
      <c r="P122" s="24"/>
      <c r="Q122" s="20"/>
      <c r="R122" s="21"/>
    </row>
    <row r="123" spans="1:18">
      <c r="A123" s="20"/>
      <c r="B123" s="20"/>
      <c r="C123" s="21"/>
      <c r="D123" s="25"/>
      <c r="E123" s="20"/>
      <c r="F123" s="20"/>
      <c r="G123" s="24"/>
      <c r="H123" s="20"/>
      <c r="I123" s="42"/>
      <c r="J123" s="36"/>
      <c r="L123" s="24"/>
      <c r="M123" s="20"/>
      <c r="N123" s="20"/>
      <c r="O123" s="24"/>
      <c r="P123" s="24"/>
      <c r="Q123" s="20"/>
      <c r="R123" s="21"/>
    </row>
    <row r="124" spans="1:18">
      <c r="A124" s="20"/>
      <c r="B124" s="20"/>
      <c r="C124" s="21"/>
      <c r="D124" s="25"/>
      <c r="E124" s="20"/>
      <c r="F124" s="20"/>
      <c r="G124" s="24"/>
      <c r="H124" s="20"/>
      <c r="I124" s="42"/>
      <c r="J124" s="36"/>
      <c r="L124" s="24"/>
      <c r="M124" s="20"/>
      <c r="N124" s="20"/>
      <c r="O124" s="24"/>
      <c r="P124" s="24"/>
      <c r="Q124" s="20"/>
      <c r="R124" s="21"/>
    </row>
  </sheetData>
  <sheetProtection formatCells="0" formatColumns="0" formatRows="0" insertColumns="0" insertRows="0" insertHyperlinks="0" deleteColumns="0" deleteRows="0" selectLockedCells="1" sort="0" autoFilter="0" pivotTables="0"/>
  <autoFilter ref="A5:R96" xr:uid="{00000000-0009-0000-0000-000001000000}"/>
  <dataConsolidate/>
  <phoneticPr fontId="6" type="noConversion"/>
  <conditionalFormatting sqref="N1:N4 N6:N65363">
    <cfRule type="cellIs" dxfId="7" priority="867" stopIfTrue="1" operator="equal">
      <formula>"""Area sotto controllo"""</formula>
    </cfRule>
    <cfRule type="cellIs" dxfId="6" priority="868" stopIfTrue="1" operator="equal">
      <formula>"""Area critica"""</formula>
    </cfRule>
  </conditionalFormatting>
  <conditionalFormatting sqref="K116:K1048576 K1:K4 K6:K78">
    <cfRule type="cellIs" dxfId="5" priority="869" stopIfTrue="1" operator="equal">
      <formula>FALSE</formula>
    </cfRule>
  </conditionalFormatting>
  <conditionalFormatting sqref="N6:N78">
    <cfRule type="cellIs" dxfId="4" priority="870" stopIfTrue="1" operator="equal">
      <formula>"Area sotto controllo"</formula>
    </cfRule>
    <cfRule type="cellIs" dxfId="3" priority="871" stopIfTrue="1" operator="equal">
      <formula>"Area critica"</formula>
    </cfRule>
    <cfRule type="cellIs" dxfId="2" priority="872" stopIfTrue="1" operator="equal">
      <formula>"Area da adeguare"</formula>
    </cfRule>
  </conditionalFormatting>
  <conditionalFormatting sqref="D56">
    <cfRule type="expression" dxfId="1" priority="286" stopIfTrue="1">
      <formula>LEFT(D56,1)="P"</formula>
    </cfRule>
  </conditionalFormatting>
  <conditionalFormatting sqref="D56">
    <cfRule type="expression" dxfId="0" priority="285" stopIfTrue="1">
      <formula>LEFT(D56,1)="O"</formula>
    </cfRule>
  </conditionalFormatting>
  <dataValidations count="3">
    <dataValidation type="list" allowBlank="1" showInputMessage="1" showErrorMessage="1" sqref="AWP66:AWP67 BGL66:BGL67 BQH66:BQH67 CAD66:CAD67 CJZ66:CJZ67 CTV66:CTV67 DDR66:DDR67 DNN66:DNN67 DXJ66:DXJ67 EHF66:EHF67 ERB66:ERB67 FAX66:FAX67 FKT66:FKT67 FUP66:FUP67 GEL66:GEL67 GOH66:GOH67 GYD66:GYD67 HHZ66:HHZ67 HRV66:HRV67 IBR66:IBR67 ILN66:ILN67 IVJ66:IVJ67 JFF66:JFF67 JPB66:JPB67 JYX66:JYX67 KIT66:KIT67 KSP66:KSP67 LCL66:LCL67 LMH66:LMH67 LWD66:LWD67 MFZ66:MFZ67 MPV66:MPV67 MZR66:MZR67 NJN66:NJN67 NTJ66:NTJ67 ODF66:ODF67 ONB66:ONB67 OWX66:OWX67 PGT66:PGT67 PQP66:PQP67 QAL66:QAL67 QKH66:QKH67 QUD66:QUD67 RDZ66:RDZ67 RNV66:RNV67 RXR66:RXR67 SHN66:SHN67 SRJ66:SRJ67 TBF66:TBF67 TLB66:TLB67 TUX66:TUX67 UET66:UET67 UOP66:UOP67 UYL66:UYL67 VIH66:VIH67 VSD66:VSD67 WBZ66:WBZ67 WLV66:WLV67 JF66:JF67 TB66:TB67 WVR66:WVR67 ACX66:ACX67 AMT66:AMT67 WVR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JF15 TB15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JF28 WVR28 TB28 ACX28 VIH60:VIH62 UYL60:UYL62 UOP60:UOP62 UET60:UET62 TUX60:TUX62 TLB60:TLB62 TBF60:TBF62 SRJ60:SRJ62 SHN60:SHN62 RXR60:RXR62 RNV60:RNV62 RDZ60:RDZ62 QUD60:QUD62 QKH60:QKH62 QAL60:QAL62 PQP60:PQP62 PGT60:PGT62 OWX60:OWX62 ONB60:ONB62 ODF60:ODF62 NTJ60:NTJ62 NJN60:NJN62 MZR60:MZR62 MPV60:MPV62 MFZ60:MFZ62 LWD60:LWD62 LMH60:LMH62 LCL60:LCL62 KSP60:KSP62 KIT60:KIT62 JYX60:JYX62 JPB60:JPB62 JFF60:JFF62 IVJ60:IVJ62 ILN60:ILN62 IBR60:IBR62 HRV60:HRV62 HHZ60:HHZ62 GYD60:GYD62 GOH60:GOH62 GEL60:GEL62 FUP60:FUP62 FKT60:FKT62 FAX60:FAX62 ERB60:ERB62 EHF60:EHF62 DXJ60:DXJ62 DNN60:DNN62 DDR60:DDR62 CTV60:CTV62 CJZ60:CJZ62 CAD60:CAD62 BQH60:BQH62 BGL60:BGL62 AWP60:AWP62 AMT60:AMT62 ACX60:ACX62 WVR60:WVR62 TB60:TB62 JF60:JF62 WLV60:WLV62 VSD60:VSD62 WBZ60:WBZ62 WLV56 JF56 TB56 WVR56 ACX56 AMT56 AWP56 BGL56 BQH56 CAD56 CJZ56 CTV56 DDR56 DNN56 DXJ56 EHF56 ERB56 FAX56 FKT56 FUP56 GEL56 GOH56 GYD56 HHZ56 HRV56 IBR56 ILN56 IVJ56 JFF56 JPB56 JYX56 KIT56 KSP56 LCL56 LMH56 LWD56 MFZ56 MPV56 MZR56 NJN56 NTJ56 ODF56 ONB56 OWX56 PGT56 PQP56 QAL56 QKH56 QUD56 RDZ56 RNV56 RXR56 SHN56 SRJ56 TBF56 TLB56 TUX56 UET56 UOP56 UYL56 VIH56 VSD56 WBZ56 WVR72:WVR73 JF72:JF73 WLV72:WLV73 WBZ72:WBZ73 VSD72:VSD73 VIH72:VIH73 UYL72:UYL73 UOP72:UOP73 UET72:UET73 TUX72:TUX73 TLB72:TLB73 TBF72:TBF73 SRJ72:SRJ73 SHN72:SHN73 RXR72:RXR73 RNV72:RNV73 RDZ72:RDZ73 QUD72:QUD73 QKH72:QKH73 QAL72:QAL73 PQP72:PQP73 PGT72:PGT73 OWX72:OWX73 ONB72:ONB73 ODF72:ODF73 NTJ72:NTJ73 NJN72:NJN73 MZR72:MZR73 MPV72:MPV73 MFZ72:MFZ73 LWD72:LWD73 LMH72:LMH73 LCL72:LCL73 KSP72:KSP73 KIT72:KIT73 JYX72:JYX73 JPB72:JPB73 JFF72:JFF73 IVJ72:IVJ73 ILN72:ILN73 IBR72:IBR73 HRV72:HRV73 HHZ72:HHZ73 GYD72:GYD73 GOH72:GOH73 GEL72:GEL73 FUP72:FUP73 FKT72:FKT73 FAX72:FAX73 ERB72:ERB73 EHF72:EHF73 DXJ72:DXJ73 DNN72:DNN73 DDR72:DDR73 CTV72:CTV73 CJZ72:CJZ73 CAD72:CAD73 BQH72:BQH73 BGL72:BGL73 AWP72:AWP73 AMT72:AMT73 ACX72:ACX73 TB72:TB73 BQH31:BQH42 BGL31:BGL42 AWP31:AWP42 AMT31:AMT42 CAD31:CAD42 ACX31:ACX42 WVR31:WVR42 TB31:TB42 JF31:JF42 WLV31:WLV42 WBZ31:WBZ42 VSD31:VSD42 VIH31:VIH42 UYL31:UYL42 UOP31:UOP42 UET31:UET42 TUX31:TUX42 TLB31:TLB42 TBF31:TBF42 SRJ31:SRJ42 SHN31:SHN42 RXR31:RXR42 RNV31:RNV42 RDZ31:RDZ42 QUD31:QUD42 QKH31:QKH42 QAL31:QAL42 PQP31:PQP42 PGT31:PGT42 OWX31:OWX42 ONB31:ONB42 ODF31:ODF42 NTJ31:NTJ42 NJN31:NJN42 MZR31:MZR42 MPV31:MPV42 MFZ31:MFZ42 LWD31:LWD42 LMH31:LMH42 LCL31:LCL42 KSP31:KSP42 KIT31:KIT42 JYX31:JYX42 JPB31:JPB42 JFF31:JFF42 IVJ31:IVJ42 ILN31:ILN42 IBR31:IBR42 HRV31:HRV42 HHZ31:HHZ42 GYD31:GYD42 GOH31:GOH42 GEL31:GEL42 FUP31:FUP42 FKT31:FKT42 FAX31:FAX42 ERB31:ERB42 EHF31:EHF42 DXJ31:DXJ42 DNN31:DNN42 DDR31:DDR42 CTV31:CTV42 CJZ31:CJZ42 K6:K78" xr:uid="{00000000-0002-0000-0100-000000000000}">
      <formula1>$A$4:$F$4</formula1>
    </dataValidation>
    <dataValidation type="list" allowBlank="1" showInputMessage="1" showErrorMessage="1" sqref="AWR66:AWR67 BGN66:BGN67 BQJ66:BQJ67 CAF66:CAF67 CKB66:CKB67 CTX66:CTX67 DDT66:DDT67 DNP66:DNP67 DXL66:DXL67 EHH66:EHH67 ERD66:ERD67 FAZ66:FAZ67 FKV66:FKV67 FUR66:FUR67 GEN66:GEN67 GOJ66:GOJ67 GYF66:GYF67 HIB66:HIB67 HRX66:HRX67 IBT66:IBT67 ILP66:ILP67 IVL66:IVL67 JFH66:JFH67 JPD66:JPD67 JYZ66:JYZ67 KIV66:KIV67 KSR66:KSR67 LCN66:LCN67 LMJ66:LMJ67 LWF66:LWF67 MGB66:MGB67 MPX66:MPX67 MZT66:MZT67 NJP66:NJP67 NTL66:NTL67 ODH66:ODH67 OND66:OND67 OWZ66:OWZ67 PGV66:PGV67 PQR66:PQR67 QAN66:QAN67 QKJ66:QKJ67 QUF66:QUF67 REB66:REB67 RNX66:RNX67 RXT66:RXT67 SHP66:SHP67 SRL66:SRL67 TBH66:TBH67 TLD66:TLD67 TUZ66:TUZ67 UEV66:UEV67 UOR66:UOR67 UYN66:UYN67 VIJ66:VIJ67 VSF66:VSF67 WCB66:WCB67 WLX66:WLX67 JH66:JH67 TD66:TD67 WVT66:WVT67 ACZ66:ACZ67 AMV66:AMV67 WVT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JH15 TD15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JH28 WVT28 TD28 ACZ28 VIJ60:VIJ62 UYN60:UYN62 UOR60:UOR62 UEV60:UEV62 TUZ60:TUZ62 TLD60:TLD62 TBH60:TBH62 SRL60:SRL62 SHP60:SHP62 RXT60:RXT62 RNX60:RNX62 REB60:REB62 QUF60:QUF62 QKJ60:QKJ62 QAN60:QAN62 PQR60:PQR62 PGV60:PGV62 OWZ60:OWZ62 OND60:OND62 ODH60:ODH62 NTL60:NTL62 NJP60:NJP62 MZT60:MZT62 MPX60:MPX62 MGB60:MGB62 LWF60:LWF62 LMJ60:LMJ62 LCN60:LCN62 KSR60:KSR62 KIV60:KIV62 JYZ60:JYZ62 JPD60:JPD62 JFH60:JFH62 IVL60:IVL62 ILP60:ILP62 IBT60:IBT62 HRX60:HRX62 HIB60:HIB62 GYF60:GYF62 GOJ60:GOJ62 GEN60:GEN62 FUR60:FUR62 FKV60:FKV62 FAZ60:FAZ62 ERD60:ERD62 EHH60:EHH62 DXL60:DXL62 DNP60:DNP62 DDT60:DDT62 CTX60:CTX62 CKB60:CKB62 CAF60:CAF62 BQJ60:BQJ62 BGN60:BGN62 AWR60:AWR62 AMV60:AMV62 ACZ60:ACZ62 WVT60:WVT62 TD60:TD62 JH60:JH62 WLX60:WLX62 VSF60:VSF62 WCB60:WCB62 WLX56 JH56 TD56 WVT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VT72:WVT73 JH72:JH73 WLX72:WLX73 WCB72:WCB73 VSF72:VSF73 VIJ72:VIJ73 UYN72:UYN73 UOR72:UOR73 UEV72:UEV73 TUZ72:TUZ73 TLD72:TLD73 TBH72:TBH73 SRL72:SRL73 SHP72:SHP73 RXT72:RXT73 RNX72:RNX73 REB72:REB73 QUF72:QUF73 QKJ72:QKJ73 QAN72:QAN73 PQR72:PQR73 PGV72:PGV73 OWZ72:OWZ73 OND72:OND73 ODH72:ODH73 NTL72:NTL73 NJP72:NJP73 MZT72:MZT73 MPX72:MPX73 MGB72:MGB73 LWF72:LWF73 LMJ72:LMJ73 LCN72:LCN73 KSR72:KSR73 KIV72:KIV73 JYZ72:JYZ73 JPD72:JPD73 JFH72:JFH73 IVL72:IVL73 ILP72:ILP73 IBT72:IBT73 HRX72:HRX73 HIB72:HIB73 GYF72:GYF73 GOJ72:GOJ73 GEN72:GEN73 FUR72:FUR73 FKV72:FKV73 FAZ72:FAZ73 ERD72:ERD73 EHH72:EHH73 DXL72:DXL73 DNP72:DNP73 DDT72:DDT73 CTX72:CTX73 CKB72:CKB73 CAF72:CAF73 BQJ72:BQJ73 BGN72:BGN73 AWR72:AWR73 AMV72:AMV73 ACZ72:ACZ73 TD72:TD73 BGN31:BGN42 AWR31:AWR42 BQJ31:BQJ42 AMV31:AMV42 ACZ31:ACZ42 WVT31:WVT42 TD31:TD42 JH31:JH42 WLX31:WLX42 WCB31:WCB42 VSF31:VSF42 VIJ31:VIJ42 UYN31:UYN42 UOR31:UOR42 UEV31:UEV42 TUZ31:TUZ42 TLD31:TLD42 TBH31:TBH42 SRL31:SRL42 SHP31:SHP42 RXT31:RXT42 RNX31:RNX42 REB31:REB42 QUF31:QUF42 QKJ31:QKJ42 QAN31:QAN42 PQR31:PQR42 PGV31:PGV42 OWZ31:OWZ42 OND31:OND42 ODH31:ODH42 NTL31:NTL42 NJP31:NJP42 MZT31:MZT42 MPX31:MPX42 MGB31:MGB42 LWF31:LWF42 LMJ31:LMJ42 LCN31:LCN42 KSR31:KSR42 KIV31:KIV42 JYZ31:JYZ42 JPD31:JPD42 JFH31:JFH42 IVL31:IVL42 ILP31:ILP42 IBT31:IBT42 HRX31:HRX42 HIB31:HIB42 GYF31:GYF42 GOJ31:GOJ42 GEN31:GEN42 FUR31:FUR42 FKV31:FKV42 FAZ31:FAZ42 ERD31:ERD42 EHH31:EHH42 DXL31:DXL42 DNP31:DNP42 DDT31:DDT42 CTX31:CTX42 CKB31:CKB42 CAF31:CAF42 M6:M57 M59:M78" xr:uid="{00000000-0002-0000-0100-000001000000}">
      <formula1>$A$3:$E$3</formula1>
    </dataValidation>
    <dataValidation type="list" allowBlank="1" showInputMessage="1" showErrorMessage="1" sqref="B18:B37 T6:T78 B66:B71 B60:B63 B48:B56 B6:B14" xr:uid="{00000000-0002-0000-0100-000002000000}">
      <formula1>$AB$6:$AB$7</formula1>
    </dataValidation>
  </dataValidations>
  <printOptions horizontalCentered="1" verticalCentered="1"/>
  <pageMargins left="0.23622047244094491" right="0.23622047244094491" top="0.74803149606299213" bottom="0.74803149606299213" header="0.31496062992125984" footer="0.31496062992125984"/>
  <pageSetup paperSize="8" scale="19" fitToHeight="0" orientation="landscape" r:id="rId1"/>
  <headerFooter alignWithMargins="0">
    <oddHeader>&amp;LModello di Organizzazione, Gestione e Controllo ex D.Lgs 231/2001 di ASM PAVIA 
ALLEGATO 2 MO REPOSITORY DEI RISCHI rev. o</oddHeader>
    <oddFooter>&amp;CPagina &amp;P</oddFooter>
  </headerFooter>
  <colBreaks count="1" manualBreakCount="1">
    <brk id="1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2"/>
  <sheetViews>
    <sheetView zoomScaleNormal="100" workbookViewId="0">
      <selection activeCell="D20" sqref="D20:D21"/>
    </sheetView>
  </sheetViews>
  <sheetFormatPr baseColWidth="10" defaultColWidth="8.6640625" defaultRowHeight="13"/>
  <cols>
    <col min="1" max="1" width="8.1640625" customWidth="1"/>
    <col min="2" max="2" width="5.1640625" customWidth="1"/>
    <col min="3" max="3" width="3.5" customWidth="1"/>
    <col min="10" max="10" width="5" customWidth="1"/>
    <col min="11" max="11" width="10.6640625" customWidth="1"/>
  </cols>
  <sheetData>
    <row r="1" spans="1:11" ht="14" thickBot="1"/>
    <row r="2" spans="1:11">
      <c r="A2" s="65"/>
      <c r="B2" s="9"/>
      <c r="C2" s="9"/>
      <c r="D2" s="9"/>
      <c r="E2" s="9"/>
      <c r="F2" s="9"/>
      <c r="G2" s="9"/>
      <c r="H2" s="9"/>
      <c r="I2" s="9"/>
      <c r="J2" s="9"/>
      <c r="K2" s="11"/>
    </row>
    <row r="3" spans="1:11">
      <c r="A3" s="7"/>
      <c r="B3" s="8"/>
      <c r="C3" s="8"/>
      <c r="D3" s="8"/>
      <c r="E3" s="8"/>
      <c r="F3" s="8"/>
      <c r="G3" s="8"/>
      <c r="H3" s="8"/>
      <c r="I3" s="8"/>
      <c r="J3" s="8"/>
      <c r="K3" s="10"/>
    </row>
    <row r="4" spans="1:11">
      <c r="A4" s="7"/>
      <c r="B4" s="8"/>
      <c r="C4" s="8"/>
      <c r="D4" s="6"/>
      <c r="E4" s="7"/>
      <c r="F4" s="8"/>
      <c r="G4" s="8"/>
      <c r="H4" s="8"/>
      <c r="I4" s="8"/>
      <c r="J4" s="8"/>
      <c r="K4" s="10"/>
    </row>
    <row r="5" spans="1:11" ht="14" thickBot="1">
      <c r="A5" s="7"/>
      <c r="B5" s="197" t="s">
        <v>17</v>
      </c>
      <c r="C5" s="39"/>
      <c r="D5" s="10"/>
      <c r="E5" s="7"/>
      <c r="F5" s="8"/>
      <c r="G5" s="8"/>
      <c r="H5" s="8"/>
      <c r="I5" s="8"/>
      <c r="J5" s="8"/>
      <c r="K5" s="10"/>
    </row>
    <row r="6" spans="1:11">
      <c r="A6" s="7"/>
      <c r="B6" s="197"/>
      <c r="C6" s="39"/>
      <c r="D6" s="193">
        <v>3</v>
      </c>
      <c r="E6" s="186"/>
      <c r="F6" s="188"/>
      <c r="G6" s="188"/>
      <c r="H6" s="188"/>
      <c r="I6" s="188"/>
      <c r="J6" s="8"/>
      <c r="K6" s="10"/>
    </row>
    <row r="7" spans="1:11" ht="14" thickBot="1">
      <c r="A7" s="7"/>
      <c r="B7" s="197"/>
      <c r="C7" s="39"/>
      <c r="D7" s="198"/>
      <c r="E7" s="187"/>
      <c r="F7" s="189"/>
      <c r="G7" s="189"/>
      <c r="H7" s="189"/>
      <c r="I7" s="189"/>
      <c r="J7" s="8"/>
      <c r="K7" s="10"/>
    </row>
    <row r="8" spans="1:11">
      <c r="A8" s="7"/>
      <c r="B8" s="197"/>
      <c r="C8" s="39"/>
      <c r="D8" s="199">
        <v>2</v>
      </c>
      <c r="E8" s="186"/>
      <c r="F8" s="188"/>
      <c r="G8" s="188"/>
      <c r="H8" s="188"/>
      <c r="I8" s="184"/>
      <c r="J8" s="8"/>
      <c r="K8" s="10"/>
    </row>
    <row r="9" spans="1:11" ht="14" thickBot="1">
      <c r="A9" s="7"/>
      <c r="B9" s="197"/>
      <c r="C9" s="39"/>
      <c r="D9" s="198"/>
      <c r="E9" s="187"/>
      <c r="F9" s="189"/>
      <c r="G9" s="189"/>
      <c r="H9" s="189"/>
      <c r="I9" s="185"/>
      <c r="J9" s="8"/>
      <c r="K9" s="10"/>
    </row>
    <row r="10" spans="1:11">
      <c r="A10" s="7"/>
      <c r="B10" s="197"/>
      <c r="C10" s="39"/>
      <c r="D10" s="199">
        <v>1</v>
      </c>
      <c r="E10" s="186"/>
      <c r="F10" s="184"/>
      <c r="G10" s="184"/>
      <c r="H10" s="191"/>
      <c r="I10" s="191"/>
      <c r="J10" s="8"/>
      <c r="K10" s="10"/>
    </row>
    <row r="11" spans="1:11" ht="14" thickBot="1">
      <c r="A11" s="7"/>
      <c r="B11" s="197"/>
      <c r="C11" s="39"/>
      <c r="D11" s="198"/>
      <c r="E11" s="187"/>
      <c r="F11" s="185"/>
      <c r="G11" s="185"/>
      <c r="H11" s="192"/>
      <c r="I11" s="192"/>
      <c r="J11" s="8"/>
      <c r="K11" s="10"/>
    </row>
    <row r="12" spans="1:11">
      <c r="A12" s="7"/>
      <c r="B12" s="197"/>
      <c r="C12" s="39"/>
      <c r="D12" s="193">
        <v>0</v>
      </c>
      <c r="E12" s="186"/>
      <c r="F12" s="184"/>
      <c r="G12" s="184"/>
      <c r="H12" s="191"/>
      <c r="I12" s="191"/>
      <c r="J12" s="8"/>
      <c r="K12" s="10"/>
    </row>
    <row r="13" spans="1:11" ht="14" thickBot="1">
      <c r="A13" s="7"/>
      <c r="B13" s="197"/>
      <c r="C13" s="39"/>
      <c r="D13" s="193"/>
      <c r="E13" s="187"/>
      <c r="F13" s="185"/>
      <c r="G13" s="185"/>
      <c r="H13" s="192"/>
      <c r="I13" s="192"/>
      <c r="J13" s="8"/>
      <c r="K13" s="10"/>
    </row>
    <row r="14" spans="1:11">
      <c r="A14" s="7"/>
      <c r="B14" s="197"/>
      <c r="C14" s="39"/>
      <c r="D14" s="11"/>
      <c r="E14" s="194">
        <v>0</v>
      </c>
      <c r="F14" s="194">
        <v>1</v>
      </c>
      <c r="G14" s="194">
        <v>2</v>
      </c>
      <c r="H14" s="194">
        <v>3</v>
      </c>
      <c r="I14" s="194">
        <v>4</v>
      </c>
      <c r="J14" s="9"/>
      <c r="K14" s="10"/>
    </row>
    <row r="15" spans="1:11">
      <c r="A15" s="7"/>
      <c r="B15" s="8"/>
      <c r="C15" s="8"/>
      <c r="D15" s="10"/>
      <c r="E15" s="195"/>
      <c r="F15" s="195"/>
      <c r="G15" s="195"/>
      <c r="H15" s="195"/>
      <c r="I15" s="195"/>
      <c r="J15" s="8"/>
      <c r="K15" s="10"/>
    </row>
    <row r="16" spans="1:11">
      <c r="A16" s="7"/>
      <c r="B16" s="8"/>
      <c r="C16" s="8"/>
      <c r="D16" s="8"/>
      <c r="E16" s="38"/>
      <c r="F16" s="38"/>
      <c r="G16" s="38"/>
      <c r="H16" s="38"/>
      <c r="I16" s="38"/>
      <c r="J16" s="8"/>
      <c r="K16" s="10"/>
    </row>
    <row r="17" spans="1:11">
      <c r="A17" s="7"/>
      <c r="B17" s="8"/>
      <c r="C17" s="8"/>
      <c r="D17" s="8"/>
      <c r="E17" s="196" t="s">
        <v>16</v>
      </c>
      <c r="F17" s="196"/>
      <c r="G17" s="196"/>
      <c r="H17" s="196"/>
      <c r="I17" s="196"/>
      <c r="J17" s="8"/>
      <c r="K17" s="10"/>
    </row>
    <row r="18" spans="1:11">
      <c r="A18" s="7"/>
      <c r="B18" s="8"/>
      <c r="C18" s="8"/>
      <c r="D18" s="8"/>
      <c r="E18" s="196"/>
      <c r="F18" s="196"/>
      <c r="G18" s="196"/>
      <c r="H18" s="196"/>
      <c r="I18" s="196"/>
      <c r="J18" s="8"/>
      <c r="K18" s="10"/>
    </row>
    <row r="19" spans="1:11" ht="14" thickBot="1">
      <c r="A19" s="7"/>
      <c r="B19" s="8"/>
      <c r="C19" s="8"/>
      <c r="D19" s="8"/>
      <c r="E19" s="8"/>
      <c r="F19" s="8"/>
      <c r="G19" s="8"/>
      <c r="H19" s="8"/>
      <c r="I19" s="8"/>
      <c r="J19" s="8"/>
      <c r="K19" s="10"/>
    </row>
    <row r="20" spans="1:11" ht="8" customHeight="1">
      <c r="A20" s="7"/>
      <c r="B20" s="8"/>
      <c r="C20" s="8"/>
      <c r="D20" s="186"/>
      <c r="E20" s="8"/>
      <c r="F20" s="190" t="s">
        <v>31</v>
      </c>
      <c r="G20" s="190"/>
      <c r="H20" s="190"/>
      <c r="I20" s="8"/>
      <c r="J20" s="8"/>
      <c r="K20" s="10"/>
    </row>
    <row r="21" spans="1:11" ht="8" customHeight="1" thickBot="1">
      <c r="A21" s="7"/>
      <c r="B21" s="8"/>
      <c r="C21" s="8"/>
      <c r="D21" s="187"/>
      <c r="E21" s="8"/>
      <c r="F21" s="190"/>
      <c r="G21" s="190"/>
      <c r="H21" s="190"/>
      <c r="I21" s="8"/>
      <c r="J21" s="8"/>
      <c r="K21" s="10"/>
    </row>
    <row r="22" spans="1:11" ht="14" thickBot="1">
      <c r="A22" s="7"/>
      <c r="B22" s="8"/>
      <c r="C22" s="8"/>
      <c r="D22" s="8"/>
      <c r="E22" s="8"/>
      <c r="F22" s="8"/>
      <c r="G22" s="8"/>
      <c r="H22" s="8"/>
      <c r="I22" s="8"/>
      <c r="J22" s="8"/>
      <c r="K22" s="10"/>
    </row>
    <row r="23" spans="1:11" ht="8" customHeight="1">
      <c r="A23" s="7"/>
      <c r="B23" s="8"/>
      <c r="C23" s="8"/>
      <c r="D23" s="188"/>
      <c r="E23" s="8"/>
      <c r="F23" s="190" t="s">
        <v>18</v>
      </c>
      <c r="G23" s="190"/>
      <c r="H23" s="190"/>
      <c r="I23" s="8"/>
      <c r="J23" s="8"/>
      <c r="K23" s="10"/>
    </row>
    <row r="24" spans="1:11" ht="8" customHeight="1" thickBot="1">
      <c r="A24" s="7"/>
      <c r="B24" s="8"/>
      <c r="C24" s="8"/>
      <c r="D24" s="189"/>
      <c r="E24" s="8"/>
      <c r="F24" s="190"/>
      <c r="G24" s="190"/>
      <c r="H24" s="190"/>
      <c r="I24" s="8"/>
      <c r="J24" s="8"/>
      <c r="K24" s="10"/>
    </row>
    <row r="25" spans="1:11" ht="14" thickBot="1">
      <c r="A25" s="7"/>
      <c r="B25" s="8"/>
      <c r="C25" s="8"/>
      <c r="D25" s="8"/>
      <c r="E25" s="8"/>
      <c r="F25" s="8"/>
      <c r="G25" s="8"/>
      <c r="H25" s="8"/>
      <c r="I25" s="8"/>
      <c r="J25" s="8"/>
      <c r="K25" s="10"/>
    </row>
    <row r="26" spans="1:11" ht="8" customHeight="1">
      <c r="A26" s="7"/>
      <c r="B26" s="8"/>
      <c r="C26" s="8"/>
      <c r="D26" s="191"/>
      <c r="E26" s="8"/>
      <c r="F26" s="190" t="s">
        <v>19</v>
      </c>
      <c r="G26" s="190"/>
      <c r="H26" s="190"/>
      <c r="I26" s="8"/>
      <c r="J26" s="8"/>
      <c r="K26" s="10"/>
    </row>
    <row r="27" spans="1:11" ht="8" customHeight="1" thickBot="1">
      <c r="A27" s="7"/>
      <c r="B27" s="8"/>
      <c r="C27" s="8"/>
      <c r="D27" s="192"/>
      <c r="E27" s="8"/>
      <c r="F27" s="190"/>
      <c r="G27" s="190"/>
      <c r="H27" s="190"/>
      <c r="I27" s="8"/>
      <c r="J27" s="8"/>
      <c r="K27" s="10"/>
    </row>
    <row r="28" spans="1:11" ht="14" thickBot="1">
      <c r="A28" s="7"/>
      <c r="B28" s="8"/>
      <c r="C28" s="8"/>
      <c r="D28" s="8"/>
      <c r="E28" s="8"/>
      <c r="F28" s="8"/>
      <c r="G28" s="8"/>
      <c r="H28" s="8"/>
      <c r="I28" s="8"/>
      <c r="J28" s="8"/>
      <c r="K28" s="10"/>
    </row>
    <row r="29" spans="1:11" ht="8" customHeight="1">
      <c r="A29" s="7"/>
      <c r="B29" s="8"/>
      <c r="C29" s="8"/>
      <c r="D29" s="184"/>
      <c r="E29" s="8"/>
      <c r="F29" s="190" t="s">
        <v>15</v>
      </c>
      <c r="G29" s="190"/>
      <c r="H29" s="190"/>
      <c r="I29" s="8"/>
      <c r="J29" s="8"/>
      <c r="K29" s="10"/>
    </row>
    <row r="30" spans="1:11" ht="8" customHeight="1" thickBot="1">
      <c r="A30" s="7"/>
      <c r="B30" s="8"/>
      <c r="C30" s="8"/>
      <c r="D30" s="185"/>
      <c r="E30" s="8"/>
      <c r="F30" s="190"/>
      <c r="G30" s="190"/>
      <c r="H30" s="190"/>
      <c r="I30" s="8"/>
      <c r="J30" s="8"/>
      <c r="K30" s="10"/>
    </row>
    <row r="31" spans="1:11">
      <c r="A31" s="7"/>
      <c r="B31" s="8"/>
      <c r="C31" s="8"/>
      <c r="D31" s="8"/>
      <c r="E31" s="8"/>
      <c r="F31" s="8"/>
      <c r="G31" s="8"/>
      <c r="H31" s="8"/>
      <c r="I31" s="8"/>
      <c r="J31" s="8"/>
      <c r="K31" s="10"/>
    </row>
    <row r="32" spans="1:11" ht="14" thickBot="1">
      <c r="A32" s="66"/>
      <c r="B32" s="67"/>
      <c r="C32" s="67"/>
      <c r="D32" s="67"/>
      <c r="E32" s="67"/>
      <c r="F32" s="67"/>
      <c r="G32" s="67"/>
      <c r="H32" s="67"/>
      <c r="I32" s="67"/>
      <c r="J32" s="67"/>
      <c r="K32" s="68"/>
    </row>
  </sheetData>
  <mergeCells count="39">
    <mergeCell ref="B5:B14"/>
    <mergeCell ref="E14:E15"/>
    <mergeCell ref="F14:F15"/>
    <mergeCell ref="G14:G15"/>
    <mergeCell ref="H14:H15"/>
    <mergeCell ref="D6:D7"/>
    <mergeCell ref="D8:D9"/>
    <mergeCell ref="D10:D11"/>
    <mergeCell ref="F10:F11"/>
    <mergeCell ref="G10:G11"/>
    <mergeCell ref="I6:I7"/>
    <mergeCell ref="I8:I9"/>
    <mergeCell ref="F20:H21"/>
    <mergeCell ref="F23:H24"/>
    <mergeCell ref="D12:D13"/>
    <mergeCell ref="G12:G13"/>
    <mergeCell ref="F12:F13"/>
    <mergeCell ref="H6:H7"/>
    <mergeCell ref="H8:H9"/>
    <mergeCell ref="H10:H11"/>
    <mergeCell ref="H12:H13"/>
    <mergeCell ref="I14:I15"/>
    <mergeCell ref="E17:I18"/>
    <mergeCell ref="I10:I11"/>
    <mergeCell ref="I12:I13"/>
    <mergeCell ref="D29:D30"/>
    <mergeCell ref="E8:E9"/>
    <mergeCell ref="E6:E7"/>
    <mergeCell ref="G8:G9"/>
    <mergeCell ref="G6:G7"/>
    <mergeCell ref="F6:F7"/>
    <mergeCell ref="F8:F9"/>
    <mergeCell ref="F29:H30"/>
    <mergeCell ref="E10:E11"/>
    <mergeCell ref="E12:E13"/>
    <mergeCell ref="D20:D21"/>
    <mergeCell ref="D23:D24"/>
    <mergeCell ref="F26:H27"/>
    <mergeCell ref="D26:D27"/>
  </mergeCells>
  <phoneticPr fontId="6" type="noConversion"/>
  <pageMargins left="0.75" right="0.75" top="1" bottom="1" header="0.5" footer="0.5"/>
  <pageSetup paperSize="9" orientation="portrait"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0"/>
  <sheetViews>
    <sheetView view="pageLayout" zoomScaleNormal="100" workbookViewId="0">
      <selection activeCell="C9" sqref="C9:D9"/>
    </sheetView>
  </sheetViews>
  <sheetFormatPr baseColWidth="10" defaultColWidth="9.1640625" defaultRowHeight="13"/>
  <cols>
    <col min="1" max="1" width="10.6640625" style="2" customWidth="1"/>
    <col min="2" max="2" width="15.1640625" style="2" customWidth="1"/>
    <col min="3" max="3" width="12.33203125" style="2" customWidth="1"/>
    <col min="4" max="4" width="8.83203125" style="2" customWidth="1"/>
    <col min="5" max="5" width="22.83203125" style="2" customWidth="1"/>
    <col min="6" max="6" width="22.6640625" style="2" customWidth="1"/>
    <col min="7" max="7" width="26" style="2" customWidth="1"/>
    <col min="8" max="9" width="10.6640625" style="2" customWidth="1"/>
    <col min="10" max="10" width="31.5" style="2" customWidth="1"/>
    <col min="11" max="14" width="9.1640625" style="2"/>
    <col min="15" max="21" width="14.6640625" style="4" customWidth="1"/>
    <col min="22" max="22" width="9.1640625" style="4"/>
    <col min="23" max="16384" width="9.1640625" style="2"/>
  </cols>
  <sheetData>
    <row r="1" spans="1:22" ht="14" thickBot="1"/>
    <row r="2" spans="1:22" ht="34.25" customHeight="1" thickBot="1">
      <c r="A2" s="3"/>
      <c r="B2" s="205" t="s">
        <v>109</v>
      </c>
      <c r="C2" s="206"/>
      <c r="D2" s="206"/>
      <c r="E2" s="206"/>
      <c r="F2" s="59">
        <f>SUM(C9,E9,F9,G9)</f>
        <v>72</v>
      </c>
      <c r="G2" s="48"/>
      <c r="H2" s="48"/>
      <c r="I2" s="48"/>
      <c r="J2" s="48"/>
      <c r="K2" s="47"/>
      <c r="O2" s="5"/>
      <c r="P2" s="5"/>
      <c r="Q2" s="5"/>
      <c r="R2" s="5"/>
      <c r="S2" s="5"/>
      <c r="T2" s="5"/>
    </row>
    <row r="3" spans="1:22" ht="15.75" customHeight="1" thickBot="1">
      <c r="A3" s="3"/>
      <c r="B3" s="49"/>
      <c r="C3" s="49"/>
      <c r="D3" s="49"/>
      <c r="E3" s="49"/>
      <c r="F3" s="49"/>
      <c r="G3" s="49"/>
      <c r="H3" s="49"/>
      <c r="O3" s="5"/>
      <c r="P3" s="5"/>
      <c r="Q3" s="5"/>
      <c r="R3" s="5"/>
      <c r="S3" s="5"/>
      <c r="T3" s="5"/>
    </row>
    <row r="4" spans="1:22" ht="22" thickBot="1">
      <c r="A4" s="3"/>
      <c r="B4" s="200" t="s">
        <v>0</v>
      </c>
      <c r="C4" s="201"/>
      <c r="D4" s="201"/>
      <c r="E4" s="201"/>
      <c r="F4" s="59">
        <f>COUNTIF('DB Attività Reati'!N17:N73,"NO")</f>
        <v>0</v>
      </c>
      <c r="G4" s="50"/>
      <c r="H4" s="49"/>
      <c r="O4" s="12"/>
      <c r="P4" s="13"/>
      <c r="Q4" s="14"/>
      <c r="R4" s="14"/>
      <c r="S4" s="14"/>
      <c r="T4" s="14"/>
      <c r="U4" s="14"/>
    </row>
    <row r="5" spans="1:22" ht="18">
      <c r="A5" s="3"/>
      <c r="B5" s="51"/>
      <c r="C5" s="51"/>
      <c r="D5" s="51"/>
      <c r="E5" s="51"/>
      <c r="F5" s="51"/>
      <c r="G5" s="51"/>
      <c r="H5" s="49"/>
      <c r="O5" s="13"/>
      <c r="P5" s="13"/>
      <c r="Q5" s="13"/>
      <c r="R5" s="13"/>
      <c r="S5" s="13"/>
      <c r="T5" s="13"/>
      <c r="U5" s="14"/>
    </row>
    <row r="6" spans="1:22" ht="19" thickBot="1">
      <c r="A6" s="3"/>
      <c r="B6" s="49"/>
      <c r="C6" s="49"/>
      <c r="D6" s="49"/>
      <c r="E6" s="49"/>
      <c r="F6" s="49"/>
      <c r="G6" s="49"/>
      <c r="H6" s="49"/>
      <c r="O6" s="14"/>
      <c r="P6" s="15"/>
      <c r="Q6" s="15"/>
      <c r="R6" s="15"/>
      <c r="S6" s="15"/>
      <c r="T6" s="15"/>
      <c r="U6" s="16"/>
    </row>
    <row r="7" spans="1:22" ht="25.5" customHeight="1">
      <c r="B7" s="54"/>
      <c r="C7" s="202" t="s">
        <v>29</v>
      </c>
      <c r="D7" s="203"/>
      <c r="E7" s="203"/>
      <c r="F7" s="203"/>
      <c r="G7" s="204"/>
      <c r="H7" s="53"/>
      <c r="I7" s="53"/>
      <c r="J7" s="53"/>
      <c r="O7"/>
      <c r="P7"/>
      <c r="Q7"/>
      <c r="R7"/>
      <c r="S7"/>
      <c r="T7"/>
    </row>
    <row r="8" spans="1:22" ht="45" customHeight="1">
      <c r="B8" s="55"/>
      <c r="C8" s="209" t="s">
        <v>6</v>
      </c>
      <c r="D8" s="210"/>
      <c r="E8" s="56" t="s">
        <v>7</v>
      </c>
      <c r="F8" s="56" t="s">
        <v>8</v>
      </c>
      <c r="G8" s="57" t="s">
        <v>9</v>
      </c>
      <c r="H8" s="53"/>
      <c r="I8" s="53"/>
      <c r="J8" s="53"/>
    </row>
    <row r="9" spans="1:22" ht="76.5" customHeight="1" thickBot="1">
      <c r="B9" s="56" t="s">
        <v>10</v>
      </c>
      <c r="C9" s="211">
        <f>COUNTIF('DB Attività Reati'!N6:N78,"Trascurabile")</f>
        <v>2</v>
      </c>
      <c r="D9" s="212"/>
      <c r="E9" s="142">
        <f>COUNTIF('DB Attività Reati'!N6:N78,"Area da adeguare")</f>
        <v>22</v>
      </c>
      <c r="F9" s="52">
        <f>COUNTIF('DB Attività Reati'!N6:N78,"Area critica")</f>
        <v>0</v>
      </c>
      <c r="G9" s="143">
        <f>COUNTIF('DB Attività Reati'!N6:N78,"Area sotto controllo")</f>
        <v>48</v>
      </c>
      <c r="H9" s="53"/>
    </row>
    <row r="12" spans="1:22" ht="18">
      <c r="B12" s="207" t="s">
        <v>1</v>
      </c>
      <c r="C12" s="207"/>
      <c r="D12" s="49"/>
    </row>
    <row r="13" spans="1:22" ht="19" thickBot="1">
      <c r="B13" s="207"/>
      <c r="C13" s="207"/>
      <c r="D13" s="49"/>
    </row>
    <row r="14" spans="1:22" ht="17" customHeight="1" thickBot="1">
      <c r="B14" s="71"/>
      <c r="D14" s="208" t="s">
        <v>2</v>
      </c>
      <c r="E14" s="208"/>
    </row>
    <row r="15" spans="1:22" s="69" customFormat="1" ht="5.25" customHeight="1" thickBot="1">
      <c r="B15" s="58"/>
      <c r="D15" s="75"/>
      <c r="E15" s="76"/>
      <c r="O15" s="70"/>
      <c r="P15" s="70"/>
      <c r="Q15" s="70"/>
      <c r="R15" s="70"/>
      <c r="S15" s="70"/>
      <c r="T15" s="70"/>
      <c r="U15" s="70"/>
      <c r="V15" s="70"/>
    </row>
    <row r="16" spans="1:22" ht="17" customHeight="1" thickBot="1">
      <c r="B16" s="72"/>
      <c r="D16" s="208" t="s">
        <v>3</v>
      </c>
      <c r="E16" s="208"/>
    </row>
    <row r="17" spans="2:22" s="69" customFormat="1" ht="5.25" customHeight="1" thickBot="1">
      <c r="B17" s="58"/>
      <c r="D17" s="75"/>
      <c r="E17" s="76"/>
      <c r="O17" s="70"/>
      <c r="P17" s="70"/>
      <c r="Q17" s="70"/>
      <c r="R17" s="70"/>
      <c r="S17" s="70"/>
      <c r="T17" s="70"/>
      <c r="U17" s="70"/>
      <c r="V17" s="70"/>
    </row>
    <row r="18" spans="2:22" ht="17" customHeight="1" thickBot="1">
      <c r="B18" s="73"/>
      <c r="D18" s="208" t="s">
        <v>4</v>
      </c>
      <c r="E18" s="208"/>
    </row>
    <row r="19" spans="2:22" s="69" customFormat="1" ht="5.25" customHeight="1" thickBot="1">
      <c r="B19" s="58"/>
      <c r="D19" s="75"/>
      <c r="E19" s="76"/>
      <c r="O19" s="70"/>
      <c r="P19" s="70"/>
      <c r="Q19" s="70"/>
      <c r="R19" s="70"/>
      <c r="S19" s="70"/>
      <c r="T19" s="70"/>
      <c r="U19" s="70"/>
      <c r="V19" s="70"/>
    </row>
    <row r="20" spans="2:22" ht="17" customHeight="1" thickBot="1">
      <c r="B20" s="74"/>
      <c r="D20" s="208" t="s">
        <v>5</v>
      </c>
      <c r="E20" s="208"/>
    </row>
  </sheetData>
  <mergeCells count="11">
    <mergeCell ref="D18:E18"/>
    <mergeCell ref="D20:E20"/>
    <mergeCell ref="C8:D8"/>
    <mergeCell ref="C9:D9"/>
    <mergeCell ref="D14:E14"/>
    <mergeCell ref="D16:E16"/>
    <mergeCell ref="B4:E4"/>
    <mergeCell ref="C7:G7"/>
    <mergeCell ref="B2:E2"/>
    <mergeCell ref="B12:C12"/>
    <mergeCell ref="B13:C13"/>
  </mergeCells>
  <phoneticPr fontId="6" type="noConversion"/>
  <pageMargins left="0.75" right="0.75" top="1" bottom="1" header="0.5" footer="0.5"/>
  <pageSetup orientation="landscape" r:id="rId1"/>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be94f2ec-7d1f-419e-8a2d-2b74f9d8cd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EA130A303878145AE1C9BD70B53F1BF" ma:contentTypeVersion="13" ma:contentTypeDescription="Creare un nuovo documento." ma:contentTypeScope="" ma:versionID="fb06c0f207b5bf7f65d0712f466588f2">
  <xsd:schema xmlns:xsd="http://www.w3.org/2001/XMLSchema" xmlns:xs="http://www.w3.org/2001/XMLSchema" xmlns:p="http://schemas.microsoft.com/office/2006/metadata/properties" xmlns:ns2="69b448a4-cce7-4b9e-8e23-54b07e31a9ae" xmlns:ns3="be94f2ec-7d1f-419e-8a2d-2b74f9d8cde0" targetNamespace="http://schemas.microsoft.com/office/2006/metadata/properties" ma:root="true" ma:fieldsID="8c45e8c09fa18654f3cd9bf4535a2138" ns2:_="" ns3:_="">
    <xsd:import namespace="69b448a4-cce7-4b9e-8e23-54b07e31a9ae"/>
    <xsd:import namespace="be94f2ec-7d1f-419e-8a2d-2b74f9d8c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b448a4-cce7-4b9e-8e23-54b07e31a9ae"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94f2ec-7d1f-419e-8a2d-2b74f9d8c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Flow_SignoffStatus" ma:index="20" nillable="true" ma:displayName="Stato consenso" ma:internalName="Stato_x0020_consenso">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CB0878-35AE-40CA-B17A-2A9A13E404F2}">
  <ds:schemaRefs>
    <ds:schemaRef ds:uri="http://schemas.microsoft.com/office/2006/metadata/properties"/>
    <ds:schemaRef ds:uri="http://schemas.microsoft.com/office/infopath/2007/PartnerControls"/>
    <ds:schemaRef ds:uri="be94f2ec-7d1f-419e-8a2d-2b74f9d8cde0"/>
  </ds:schemaRefs>
</ds:datastoreItem>
</file>

<file path=customXml/itemProps2.xml><?xml version="1.0" encoding="utf-8"?>
<ds:datastoreItem xmlns:ds="http://schemas.openxmlformats.org/officeDocument/2006/customXml" ds:itemID="{812B78E4-2563-4BCF-B0FC-9ACC0ECAD606}">
  <ds:schemaRefs>
    <ds:schemaRef ds:uri="http://schemas.microsoft.com/sharepoint/v3/contenttype/forms"/>
  </ds:schemaRefs>
</ds:datastoreItem>
</file>

<file path=customXml/itemProps3.xml><?xml version="1.0" encoding="utf-8"?>
<ds:datastoreItem xmlns:ds="http://schemas.openxmlformats.org/officeDocument/2006/customXml" ds:itemID="{6D7DD1AF-8387-4510-8FDE-6D2C11AD28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b448a4-cce7-4b9e-8e23-54b07e31a9ae"/>
    <ds:schemaRef ds:uri="be94f2ec-7d1f-419e-8a2d-2b74f9d8c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Frontespizio</vt:lpstr>
      <vt:lpstr>DB Attività Reati</vt:lpstr>
      <vt:lpstr>Matrice di riferimento</vt:lpstr>
      <vt:lpstr>Riepilogo dei Rischi</vt:lpstr>
      <vt:lpstr>'DB Attività Reati'!Area_stampa</vt:lpstr>
      <vt:lpstr>Frontespizio!Area_stampa</vt:lpstr>
      <vt:lpstr>'Matrice di riferimento'!Area_stampa</vt:lpstr>
      <vt:lpstr>'Riepilogo dei Rischi'!Area_stampa</vt:lpstr>
      <vt:lpstr>'DB Attività Reati'!Titoli_stampa</vt:lpstr>
    </vt:vector>
  </TitlesOfParts>
  <Company>ASM Pavia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Repository</dc:title>
  <dc:creator>Berni</dc:creator>
  <cp:lastModifiedBy>Microsoft Office User</cp:lastModifiedBy>
  <cp:lastPrinted>2016-05-10T08:59:34Z</cp:lastPrinted>
  <dcterms:created xsi:type="dcterms:W3CDTF">1996-11-05T10:16:36Z</dcterms:created>
  <dcterms:modified xsi:type="dcterms:W3CDTF">2020-07-17T11:01:55Z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0x0101001EA130A303878145AE1C9BD70B53F1BF</vt:lpwstr>
  </property>
</Properties>
</file>